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rustavi complex wc\რუსთავი კომპლექსი სანიაღვრე და გზა\"/>
    </mc:Choice>
  </mc:AlternateContent>
  <bookViews>
    <workbookView xWindow="0" yWindow="0" windowWidth="28800" windowHeight="1213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'1-1'!$A$9:$M$57</definedName>
    <definedName name="_xlnm.Print_Area" localSheetId="0">'1-1'!$A$1:$M$74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2" i="104" l="1"/>
  <c r="M62" i="104" s="1"/>
  <c r="M61" i="104"/>
  <c r="L60" i="104"/>
  <c r="M60" i="104" s="1"/>
  <c r="J59" i="104"/>
  <c r="M59" i="104" s="1"/>
  <c r="H59" i="104"/>
  <c r="H44" i="104" l="1"/>
  <c r="M44" i="104" s="1"/>
  <c r="H36" i="104"/>
  <c r="M36" i="104" s="1"/>
  <c r="H35" i="104"/>
  <c r="M35" i="104" s="1"/>
  <c r="H34" i="104"/>
  <c r="M34" i="104" s="1"/>
  <c r="H33" i="104"/>
  <c r="M33" i="104" s="1"/>
  <c r="H39" i="104"/>
  <c r="M39" i="104" s="1"/>
  <c r="M38" i="104"/>
  <c r="J37" i="104"/>
  <c r="M37" i="104" s="1"/>
  <c r="H32" i="104"/>
  <c r="M32" i="104" s="1"/>
  <c r="H31" i="104"/>
  <c r="M31" i="104" s="1"/>
  <c r="H30" i="104"/>
  <c r="M30" i="104" s="1"/>
  <c r="L19" i="104"/>
  <c r="J19" i="104"/>
  <c r="L18" i="104"/>
  <c r="J18" i="104"/>
  <c r="L17" i="104"/>
  <c r="J17" i="104"/>
  <c r="H21" i="104"/>
  <c r="M21" i="104" s="1"/>
  <c r="L20" i="104"/>
  <c r="M20" i="104" s="1"/>
  <c r="L16" i="104"/>
  <c r="J16" i="104"/>
  <c r="M17" i="104" l="1"/>
  <c r="M18" i="104"/>
  <c r="M19" i="104"/>
  <c r="M16" i="104"/>
  <c r="J55" i="104"/>
  <c r="M55" i="104" s="1"/>
  <c r="J50" i="104"/>
  <c r="M50" i="104" s="1"/>
  <c r="H25" i="104" l="1"/>
  <c r="M25" i="104" s="1"/>
  <c r="H43" i="104"/>
  <c r="M43" i="104" s="1"/>
  <c r="H57" i="104" l="1"/>
  <c r="M57" i="104" s="1"/>
  <c r="M56" i="104"/>
  <c r="H54" i="104"/>
  <c r="M54" i="104" s="1"/>
  <c r="H52" i="104"/>
  <c r="M52" i="104" s="1"/>
  <c r="M51" i="104"/>
  <c r="H49" i="104"/>
  <c r="M49" i="104" s="1"/>
  <c r="H47" i="104"/>
  <c r="M47" i="104" s="1"/>
  <c r="M46" i="104"/>
  <c r="J45" i="104"/>
  <c r="M45" i="104" s="1"/>
  <c r="H42" i="104"/>
  <c r="M42" i="104" s="1"/>
  <c r="H41" i="104"/>
  <c r="M41" i="104" s="1"/>
  <c r="H28" i="104" l="1"/>
  <c r="M28" i="104" s="1"/>
  <c r="M27" i="104"/>
  <c r="J26" i="104"/>
  <c r="M26" i="104" s="1"/>
  <c r="H24" i="104"/>
  <c r="M24" i="104" s="1"/>
  <c r="H23" i="104"/>
  <c r="M23" i="104" s="1"/>
  <c r="L12" i="104" l="1"/>
  <c r="J12" i="104"/>
  <c r="M12" i="104" l="1"/>
  <c r="L13" i="104"/>
  <c r="M13" i="104" s="1"/>
  <c r="H14" i="104"/>
  <c r="M14" i="104" s="1"/>
  <c r="L63" i="104" l="1"/>
  <c r="J63" i="104" l="1"/>
  <c r="M63" i="104" l="1"/>
  <c r="H63" i="104"/>
  <c r="M64" i="104" s="1"/>
  <c r="M65" i="104" l="1"/>
  <c r="M66" i="104" s="1"/>
  <c r="M67" i="104" s="1"/>
  <c r="M68" i="104" l="1"/>
  <c r="M69" i="104" l="1"/>
  <c r="M70" i="104" l="1"/>
  <c r="M71" i="104" s="1"/>
</calcChain>
</file>

<file path=xl/sharedStrings.xml><?xml version="1.0" encoding="utf-8"?>
<sst xmlns="http://schemas.openxmlformats.org/spreadsheetml/2006/main" count="205" uniqueCount="99">
  <si>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</si>
  <si>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</si>
  <si>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</si>
  <si>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</si>
  <si>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</si>
  <si>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</si>
  <si>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</si>
  <si>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</si>
  <si>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</si>
  <si>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</si>
  <si>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</si>
  <si>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</si>
  <si>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</si>
  <si>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</si>
  <si>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</si>
  <si>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</si>
  <si>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</si>
  <si>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</si>
  <si>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</si>
  <si>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</si>
  <si>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</si>
  <si>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</si>
  <si>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</si>
  <si>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</si>
  <si>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</si>
  <si>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</si>
  <si>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</si>
  <si>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</si>
  <si>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</si>
  <si>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</si>
  <si>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</si>
  <si>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</si>
  <si>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</si>
  <si>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</si>
  <si>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</si>
  <si>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</si>
  <si>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</si>
  <si>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</si>
  <si>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</si>
  <si>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</si>
  <si>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</si>
  <si>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</si>
  <si>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</si>
  <si>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</si>
  <si>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</si>
  <si>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</si>
  <si>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</si>
  <si>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</si>
  <si>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</si>
  <si>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</si>
  <si>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</si>
  <si>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</si>
  <si>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</si>
  <si>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</si>
  <si>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</si>
  <si>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</si>
  <si>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</si>
  <si>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</si>
  <si>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</si>
  <si>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</si>
  <si>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</si>
  <si>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</si>
  <si>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</si>
  <si>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</si>
  <si>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</si>
  <si>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20 კალენდარული დღე</t>
  </si>
  <si>
    <t>ცალი</t>
  </si>
  <si>
    <t>15.11.2021</t>
  </si>
  <si>
    <t>კომპ.</t>
  </si>
  <si>
    <t>მ</t>
  </si>
  <si>
    <t>ქვიშა</t>
  </si>
  <si>
    <t>ტ</t>
  </si>
  <si>
    <t>სამშენებლო ნაგვი დატვირთვა/გატანა</t>
  </si>
  <si>
    <t>რუსთავი კომპლექსი</t>
  </si>
  <si>
    <t>ასფალტის აფრეზვა</t>
  </si>
  <si>
    <t>ასფალტის სადემონტაჟო სამუშაოები</t>
  </si>
  <si>
    <t>სანიაღვრე ქსელის სადემონტაჟო სამუშაოები</t>
  </si>
  <si>
    <t>გრუნტის დამუშავება</t>
  </si>
  <si>
    <t>არსებული 100 მმ სანიაღვრე ქსელის დემონტაჟი</t>
  </si>
  <si>
    <t>სარევიზიო ჭების დემონტაჟი</t>
  </si>
  <si>
    <t>ღია სანიაღვრე არხების წმენდა</t>
  </si>
  <si>
    <t>DN-300 SN8 მილი</t>
  </si>
  <si>
    <t>ბეტონი</t>
  </si>
  <si>
    <t>სარევიზიო ჭების მოწყობა (80*80)</t>
  </si>
  <si>
    <t>დახურული სანიაღვრე ქსელის მოწყობა</t>
  </si>
  <si>
    <t>არმატურა</t>
  </si>
  <si>
    <t>B25 ბეტონი</t>
  </si>
  <si>
    <t>საყალიბე მასალა</t>
  </si>
  <si>
    <t>60*40*3 კუთხოვანა</t>
  </si>
  <si>
    <t xml:space="preserve">60*40*3 მილკვადრატი </t>
  </si>
  <si>
    <t>საჭრელი ქვა</t>
  </si>
  <si>
    <t>ელექტროდი</t>
  </si>
  <si>
    <t xml:space="preserve">არმატურა </t>
  </si>
  <si>
    <t>D60 ჭის ლუქი (მინიმუმ 6 ტონიანი)</t>
  </si>
  <si>
    <r>
      <t xml:space="preserve">ცხაურებიანი სანიაღვრე არხის მოწყობა </t>
    </r>
    <r>
      <rPr>
        <b/>
        <sz val="11"/>
        <color rgb="FFFF0000"/>
        <rFont val="Sylfaen"/>
        <family val="1"/>
      </rPr>
      <t>(სამუშაოები უნდა განხორციელდეს სავალი გზის ნაწილობრივ გადაკეტვით, 2 ეტაპად)</t>
    </r>
  </si>
  <si>
    <t>გრუნტის მომზადება ასფალტის ფენისთვის</t>
  </si>
  <si>
    <t>ასფალტის დაგება</t>
  </si>
  <si>
    <t>ღორღი (გაშლა და დახრების კორექტირება)</t>
  </si>
  <si>
    <t xml:space="preserve">ორშრიანი ასფალტის დაგება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</si>
</sst>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  <font>
      <b/>
      <sz val="11"/>
      <color rgb="FFFF0000"/>
      <name val="Sylfaen"/>
      <family val="1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297180</xdr:colOff>
      <xdr:row>35</xdr:row>
      <xdr:rowOff>160020</xdr:rowOff>
    </xdr:from>
    <xdr:to>
      <xdr:col>14</xdr:col>
      <xdr:colOff>289560</xdr:colOff>
      <xdr:row>69</xdr:row>
      <xdr:rowOff>139700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54450" y="6737350"/>
          <a:ext cx="5679440" cy="4259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157622</xdr:rowOff>
    </xdr:from>
    <xdr:to>
      <xdr:col>6</xdr:col>
      <xdr:colOff>584731</xdr:colOff>
      <xdr:row>69</xdr:row>
      <xdr:rowOff>114304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07055" y="6732077"/>
          <a:ext cx="5656442" cy="42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528600</xdr:colOff>
      <xdr:row>0</xdr:row>
      <xdr:rowOff>1</xdr:rowOff>
    </xdr:from>
    <xdr:to>
      <xdr:col>14</xdr:col>
      <xdr:colOff>553367</xdr:colOff>
      <xdr:row>34</xdr:row>
      <xdr:rowOff>22863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80473" y="715328"/>
          <a:ext cx="5722622" cy="4291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7620</xdr:colOff>
      <xdr:row>34</xdr:row>
      <xdr:rowOff>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12470" y="712470"/>
          <a:ext cx="5699760" cy="4274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63"/>
  <sheetViews>
    <sheetView tabSelected="1" view="pageBreakPreview" zoomScale="80" zoomScaleNormal="80" zoomScaleSheetLayoutView="80" workbookViewId="0">
      <selection activeCell="H55" sqref="H55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4" t="s">
        <v>73</v>
      </c>
      <c r="B1" s="154"/>
      <c r="C1" s="154"/>
      <c r="E1" s="155"/>
      <c r="F1" s="155"/>
      <c r="G1" s="155"/>
      <c r="H1" s="155"/>
      <c r="I1" s="155"/>
      <c r="J1" s="155"/>
      <c r="K1" s="155"/>
      <c r="L1" s="155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56"/>
      <c r="B3" s="156"/>
      <c r="C3" s="156"/>
      <c r="D3" s="118"/>
      <c r="E3" s="157"/>
      <c r="F3" s="157"/>
      <c r="G3" s="157"/>
      <c r="H3" s="157"/>
      <c r="I3" s="157"/>
      <c r="J3" s="157"/>
      <c r="K3" s="157"/>
      <c r="L3" s="157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56"/>
      <c r="B5" s="156"/>
      <c r="C5" s="156"/>
      <c r="D5" s="122"/>
      <c r="E5" s="157"/>
      <c r="F5" s="157"/>
      <c r="G5" s="157"/>
      <c r="H5" s="157"/>
      <c r="I5" s="157"/>
      <c r="J5" s="157"/>
      <c r="K5" s="157"/>
      <c r="L5" s="157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48" t="s">
        <v>1</v>
      </c>
      <c r="B7" s="150" t="s">
        <v>43</v>
      </c>
      <c r="C7" s="152" t="s">
        <v>45</v>
      </c>
      <c r="D7" s="146" t="s">
        <v>0</v>
      </c>
      <c r="E7" s="142" t="s">
        <v>35</v>
      </c>
      <c r="F7" s="146" t="s">
        <v>36</v>
      </c>
      <c r="G7" s="146" t="s">
        <v>37</v>
      </c>
      <c r="H7" s="146"/>
      <c r="I7" s="146" t="s">
        <v>38</v>
      </c>
      <c r="J7" s="146"/>
      <c r="K7" s="146" t="s">
        <v>39</v>
      </c>
      <c r="L7" s="146"/>
      <c r="M7" s="144" t="s">
        <v>40</v>
      </c>
    </row>
    <row r="8" spans="1:16" s="19" customFormat="1" ht="30" customHeight="1">
      <c r="A8" s="149"/>
      <c r="B8" s="151"/>
      <c r="C8" s="153"/>
      <c r="D8" s="147"/>
      <c r="E8" s="143"/>
      <c r="F8" s="147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45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73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75</v>
      </c>
      <c r="D11" s="26" t="s">
        <v>61</v>
      </c>
      <c r="E11" s="98"/>
      <c r="F11" s="130">
        <v>500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74</v>
      </c>
      <c r="D12" s="7" t="s">
        <v>61</v>
      </c>
      <c r="E12" s="126"/>
      <c r="F12" s="126">
        <v>500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4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31">
        <v>2</v>
      </c>
      <c r="B15" s="88" t="s">
        <v>51</v>
      </c>
      <c r="C15" s="128" t="s">
        <v>76</v>
      </c>
      <c r="D15" s="26" t="s">
        <v>68</v>
      </c>
      <c r="E15" s="98"/>
      <c r="F15" s="130">
        <v>1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77</v>
      </c>
      <c r="D16" s="7" t="s">
        <v>60</v>
      </c>
      <c r="E16" s="126"/>
      <c r="F16" s="126">
        <v>40</v>
      </c>
      <c r="G16" s="126"/>
      <c r="H16" s="126"/>
      <c r="I16" s="126">
        <v>0</v>
      </c>
      <c r="J16" s="126">
        <f t="shared" ref="J16" si="6">I16*F16</f>
        <v>0</v>
      </c>
      <c r="K16" s="126"/>
      <c r="L16" s="126">
        <f t="shared" ref="L16:L20" si="7">K16*F16</f>
        <v>0</v>
      </c>
      <c r="M16" s="127">
        <f t="shared" ref="M16:M21" si="8">L16+J16+H16</f>
        <v>0</v>
      </c>
      <c r="N16" s="84"/>
      <c r="O16" s="114">
        <v>6</v>
      </c>
    </row>
    <row r="17" spans="1:15" ht="18" customHeight="1">
      <c r="A17" s="31"/>
      <c r="B17" s="125"/>
      <c r="C17" s="133" t="s">
        <v>78</v>
      </c>
      <c r="D17" s="7" t="s">
        <v>69</v>
      </c>
      <c r="E17" s="126"/>
      <c r="F17" s="126">
        <v>135</v>
      </c>
      <c r="G17" s="126"/>
      <c r="H17" s="126"/>
      <c r="I17" s="126">
        <v>0</v>
      </c>
      <c r="J17" s="126">
        <f t="shared" ref="J17:J18" si="9">I17*F17</f>
        <v>0</v>
      </c>
      <c r="K17" s="126"/>
      <c r="L17" s="126">
        <f t="shared" ref="L17:L18" si="10">K17*F17</f>
        <v>0</v>
      </c>
      <c r="M17" s="127">
        <f t="shared" ref="M17:M18" si="11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79</v>
      </c>
      <c r="D18" s="7" t="s">
        <v>66</v>
      </c>
      <c r="E18" s="126"/>
      <c r="F18" s="126">
        <v>7</v>
      </c>
      <c r="G18" s="126"/>
      <c r="H18" s="126"/>
      <c r="I18" s="126">
        <v>0</v>
      </c>
      <c r="J18" s="126">
        <f t="shared" si="9"/>
        <v>0</v>
      </c>
      <c r="K18" s="126"/>
      <c r="L18" s="126">
        <f t="shared" si="10"/>
        <v>0</v>
      </c>
      <c r="M18" s="127">
        <f t="shared" si="11"/>
        <v>0</v>
      </c>
      <c r="N18" s="84"/>
      <c r="O18" s="114">
        <v>6</v>
      </c>
    </row>
    <row r="19" spans="1:15" ht="18" customHeight="1">
      <c r="A19" s="31"/>
      <c r="B19" s="125"/>
      <c r="C19" s="133" t="s">
        <v>80</v>
      </c>
      <c r="D19" s="7" t="s">
        <v>69</v>
      </c>
      <c r="E19" s="126"/>
      <c r="F19" s="126">
        <v>25</v>
      </c>
      <c r="G19" s="126"/>
      <c r="H19" s="126"/>
      <c r="I19" s="126">
        <v>0</v>
      </c>
      <c r="J19" s="126">
        <f t="shared" ref="J19" si="12">I19*F19</f>
        <v>0</v>
      </c>
      <c r="K19" s="126"/>
      <c r="L19" s="126">
        <f t="shared" ref="L19" si="13">K19*F19</f>
        <v>0</v>
      </c>
      <c r="M19" s="127">
        <f t="shared" ref="M19" si="14">L19+J19+H19</f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>
        <v>0</v>
      </c>
      <c r="L20" s="126">
        <f t="shared" si="7"/>
        <v>0</v>
      </c>
      <c r="M20" s="127">
        <f t="shared" si="8"/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15">G21*F21</f>
        <v>0</v>
      </c>
      <c r="I21" s="126"/>
      <c r="J21" s="126"/>
      <c r="K21" s="126"/>
      <c r="L21" s="126"/>
      <c r="M21" s="127">
        <f t="shared" si="8"/>
        <v>0</v>
      </c>
      <c r="N21" s="51"/>
      <c r="O21" s="116"/>
    </row>
    <row r="22" spans="1:15" ht="34.950000000000003" customHeight="1">
      <c r="A22" s="31">
        <v>3</v>
      </c>
      <c r="B22" s="88" t="s">
        <v>51</v>
      </c>
      <c r="C22" s="128" t="s">
        <v>84</v>
      </c>
      <c r="D22" s="26" t="s">
        <v>69</v>
      </c>
      <c r="E22" s="98"/>
      <c r="F22" s="130">
        <v>135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70</v>
      </c>
      <c r="D23" s="7" t="s">
        <v>60</v>
      </c>
      <c r="E23" s="126"/>
      <c r="F23" s="126">
        <v>15</v>
      </c>
      <c r="G23" s="126">
        <v>0</v>
      </c>
      <c r="H23" s="126">
        <f>G23*F23</f>
        <v>0</v>
      </c>
      <c r="I23" s="126"/>
      <c r="J23" s="126"/>
      <c r="K23" s="126"/>
      <c r="L23" s="126"/>
      <c r="M23" s="127">
        <f>H23</f>
        <v>0</v>
      </c>
      <c r="N23" s="84"/>
      <c r="O23" s="114">
        <v>6</v>
      </c>
    </row>
    <row r="24" spans="1:15" ht="18" customHeight="1">
      <c r="A24" s="31"/>
      <c r="B24" s="125"/>
      <c r="C24" s="133" t="s">
        <v>81</v>
      </c>
      <c r="D24" s="26" t="s">
        <v>69</v>
      </c>
      <c r="E24" s="126"/>
      <c r="F24" s="126">
        <v>140</v>
      </c>
      <c r="G24" s="126">
        <v>0</v>
      </c>
      <c r="H24" s="126">
        <f>G24*F24</f>
        <v>0</v>
      </c>
      <c r="I24" s="126"/>
      <c r="J24" s="126"/>
      <c r="K24" s="126"/>
      <c r="L24" s="126"/>
      <c r="M24" s="127">
        <f t="shared" ref="M24:M28" si="16">L24+J24+H24</f>
        <v>0</v>
      </c>
      <c r="N24" s="84"/>
      <c r="O24" s="114">
        <v>6</v>
      </c>
    </row>
    <row r="25" spans="1:15" ht="18" customHeight="1">
      <c r="A25" s="31"/>
      <c r="B25" s="125"/>
      <c r="C25" s="133" t="s">
        <v>82</v>
      </c>
      <c r="D25" s="7" t="s">
        <v>60</v>
      </c>
      <c r="E25" s="126"/>
      <c r="F25" s="126">
        <v>2</v>
      </c>
      <c r="G25" s="126">
        <v>0</v>
      </c>
      <c r="H25" s="126">
        <f>G25*F25</f>
        <v>0</v>
      </c>
      <c r="I25" s="126"/>
      <c r="J25" s="126"/>
      <c r="K25" s="126"/>
      <c r="L25" s="126"/>
      <c r="M25" s="127">
        <f>H25</f>
        <v>0</v>
      </c>
      <c r="N25" s="84"/>
      <c r="O25" s="114">
        <v>6</v>
      </c>
    </row>
    <row r="26" spans="1:15" ht="18" customHeight="1">
      <c r="A26" s="31"/>
      <c r="B26" s="125"/>
      <c r="C26" s="133" t="s">
        <v>53</v>
      </c>
      <c r="D26" s="7" t="s">
        <v>69</v>
      </c>
      <c r="E26" s="126"/>
      <c r="F26" s="126">
        <v>135</v>
      </c>
      <c r="G26" s="126"/>
      <c r="H26" s="126"/>
      <c r="I26" s="126">
        <v>0</v>
      </c>
      <c r="J26" s="126">
        <f t="shared" ref="J26" si="17">I26*F26</f>
        <v>0</v>
      </c>
      <c r="K26" s="126"/>
      <c r="L26" s="126"/>
      <c r="M26" s="127">
        <f t="shared" si="16"/>
        <v>0</v>
      </c>
      <c r="N26" s="84"/>
      <c r="O26" s="114">
        <v>6</v>
      </c>
    </row>
    <row r="27" spans="1:15" s="13" customFormat="1" ht="18" customHeight="1">
      <c r="A27" s="31"/>
      <c r="B27" s="89"/>
      <c r="C27" s="133" t="s">
        <v>52</v>
      </c>
      <c r="D27" s="115" t="s">
        <v>2</v>
      </c>
      <c r="E27" s="131"/>
      <c r="F27" s="132">
        <v>1</v>
      </c>
      <c r="G27" s="126"/>
      <c r="H27" s="126"/>
      <c r="I27" s="126"/>
      <c r="J27" s="126"/>
      <c r="K27" s="126"/>
      <c r="L27" s="126">
        <v>0</v>
      </c>
      <c r="M27" s="127">
        <f t="shared" si="16"/>
        <v>0</v>
      </c>
      <c r="N27" s="51"/>
      <c r="O27" s="116"/>
    </row>
    <row r="28" spans="1:15" s="13" customFormat="1" ht="18" customHeight="1">
      <c r="A28" s="117"/>
      <c r="B28" s="107"/>
      <c r="C28" s="133" t="s">
        <v>44</v>
      </c>
      <c r="D28" s="115" t="s">
        <v>2</v>
      </c>
      <c r="E28" s="131"/>
      <c r="F28" s="132">
        <v>1</v>
      </c>
      <c r="G28" s="126">
        <v>0</v>
      </c>
      <c r="H28" s="126">
        <f t="shared" ref="H28" si="18">G28*F28</f>
        <v>0</v>
      </c>
      <c r="I28" s="126"/>
      <c r="J28" s="126"/>
      <c r="K28" s="126"/>
      <c r="L28" s="126"/>
      <c r="M28" s="127">
        <f t="shared" si="16"/>
        <v>0</v>
      </c>
      <c r="N28" s="51"/>
      <c r="O28" s="116"/>
    </row>
    <row r="29" spans="1:15" ht="66.599999999999994" customHeight="1">
      <c r="A29" s="31">
        <v>4</v>
      </c>
      <c r="B29" s="88" t="s">
        <v>51</v>
      </c>
      <c r="C29" s="128" t="s">
        <v>94</v>
      </c>
      <c r="D29" s="26" t="s">
        <v>69</v>
      </c>
      <c r="E29" s="98"/>
      <c r="F29" s="130">
        <v>10</v>
      </c>
      <c r="G29" s="126"/>
      <c r="H29" s="126"/>
      <c r="I29" s="126"/>
      <c r="J29" s="126"/>
      <c r="K29" s="126"/>
      <c r="L29" s="126"/>
      <c r="M29" s="127"/>
      <c r="N29" s="84"/>
      <c r="O29" s="113"/>
    </row>
    <row r="30" spans="1:15" ht="18" customHeight="1">
      <c r="A30" s="31"/>
      <c r="B30" s="125"/>
      <c r="C30" s="133" t="s">
        <v>85</v>
      </c>
      <c r="D30" s="7" t="s">
        <v>71</v>
      </c>
      <c r="E30" s="126"/>
      <c r="F30" s="126">
        <v>0.3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>H30</f>
        <v>0</v>
      </c>
      <c r="N30" s="84"/>
      <c r="O30" s="114">
        <v>6</v>
      </c>
    </row>
    <row r="31" spans="1:15" ht="18" customHeight="1">
      <c r="A31" s="31"/>
      <c r="B31" s="125"/>
      <c r="C31" s="133" t="s">
        <v>86</v>
      </c>
      <c r="D31" s="26" t="s">
        <v>60</v>
      </c>
      <c r="E31" s="126"/>
      <c r="F31" s="126">
        <v>7</v>
      </c>
      <c r="G31" s="126">
        <v>0</v>
      </c>
      <c r="H31" s="126">
        <f>G31*F31</f>
        <v>0</v>
      </c>
      <c r="I31" s="126"/>
      <c r="J31" s="126"/>
      <c r="K31" s="126"/>
      <c r="L31" s="126"/>
      <c r="M31" s="127">
        <f t="shared" ref="M31" si="19">L31+J31+H31</f>
        <v>0</v>
      </c>
      <c r="N31" s="84"/>
      <c r="O31" s="114">
        <v>6</v>
      </c>
    </row>
    <row r="32" spans="1:15" ht="18" customHeight="1">
      <c r="A32" s="31"/>
      <c r="B32" s="125"/>
      <c r="C32" s="133" t="s">
        <v>87</v>
      </c>
      <c r="D32" s="7" t="s">
        <v>60</v>
      </c>
      <c r="E32" s="126"/>
      <c r="F32" s="126">
        <v>0.4</v>
      </c>
      <c r="G32" s="126">
        <v>0</v>
      </c>
      <c r="H32" s="126">
        <f>G32*F32</f>
        <v>0</v>
      </c>
      <c r="I32" s="126"/>
      <c r="J32" s="126"/>
      <c r="K32" s="126"/>
      <c r="L32" s="126"/>
      <c r="M32" s="127">
        <f>H32</f>
        <v>0</v>
      </c>
      <c r="N32" s="84"/>
      <c r="O32" s="114">
        <v>6</v>
      </c>
    </row>
    <row r="33" spans="1:15" ht="18" customHeight="1">
      <c r="A33" s="31"/>
      <c r="B33" s="125"/>
      <c r="C33" s="133" t="s">
        <v>88</v>
      </c>
      <c r="D33" s="26" t="s">
        <v>69</v>
      </c>
      <c r="E33" s="126"/>
      <c r="F33" s="126">
        <v>42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 t="shared" ref="M33" si="20">L33+J33+H33</f>
        <v>0</v>
      </c>
      <c r="N33" s="84"/>
      <c r="O33" s="114">
        <v>6</v>
      </c>
    </row>
    <row r="34" spans="1:15" ht="18" customHeight="1">
      <c r="A34" s="31"/>
      <c r="B34" s="125"/>
      <c r="C34" s="133" t="s">
        <v>89</v>
      </c>
      <c r="D34" s="7" t="s">
        <v>69</v>
      </c>
      <c r="E34" s="126"/>
      <c r="F34" s="126">
        <v>72</v>
      </c>
      <c r="G34" s="126">
        <v>0</v>
      </c>
      <c r="H34" s="126">
        <f>G34*F34</f>
        <v>0</v>
      </c>
      <c r="I34" s="126"/>
      <c r="J34" s="126"/>
      <c r="K34" s="126"/>
      <c r="L34" s="126"/>
      <c r="M34" s="127">
        <f>H34</f>
        <v>0</v>
      </c>
      <c r="N34" s="84"/>
      <c r="O34" s="114">
        <v>6</v>
      </c>
    </row>
    <row r="35" spans="1:15" ht="18" customHeight="1">
      <c r="A35" s="31"/>
      <c r="B35" s="125"/>
      <c r="C35" s="133" t="s">
        <v>90</v>
      </c>
      <c r="D35" s="26" t="s">
        <v>66</v>
      </c>
      <c r="E35" s="126"/>
      <c r="F35" s="126">
        <v>10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 t="shared" ref="M35" si="21">L35+J35+H35</f>
        <v>0</v>
      </c>
      <c r="N35" s="84"/>
      <c r="O35" s="114">
        <v>6</v>
      </c>
    </row>
    <row r="36" spans="1:15" ht="18" customHeight="1">
      <c r="A36" s="31"/>
      <c r="B36" s="125"/>
      <c r="C36" s="133" t="s">
        <v>91</v>
      </c>
      <c r="D36" s="7" t="s">
        <v>66</v>
      </c>
      <c r="E36" s="126"/>
      <c r="F36" s="126">
        <v>200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>H36</f>
        <v>0</v>
      </c>
      <c r="N36" s="84"/>
      <c r="O36" s="114">
        <v>6</v>
      </c>
    </row>
    <row r="37" spans="1:15" ht="18" customHeight="1">
      <c r="A37" s="31"/>
      <c r="B37" s="125"/>
      <c r="C37" s="133" t="s">
        <v>53</v>
      </c>
      <c r="D37" s="7" t="s">
        <v>69</v>
      </c>
      <c r="E37" s="126"/>
      <c r="F37" s="126">
        <v>10</v>
      </c>
      <c r="G37" s="126"/>
      <c r="H37" s="126"/>
      <c r="I37" s="126">
        <v>0</v>
      </c>
      <c r="J37" s="126">
        <f t="shared" ref="J37" si="22">I37*F37</f>
        <v>0</v>
      </c>
      <c r="K37" s="126"/>
      <c r="L37" s="126"/>
      <c r="M37" s="127">
        <f t="shared" ref="M37:M39" si="23">L37+J37+H37</f>
        <v>0</v>
      </c>
      <c r="N37" s="84"/>
      <c r="O37" s="114">
        <v>6</v>
      </c>
    </row>
    <row r="38" spans="1:15" s="13" customFormat="1" ht="18" customHeight="1">
      <c r="A38" s="31"/>
      <c r="B38" s="89"/>
      <c r="C38" s="133" t="s">
        <v>52</v>
      </c>
      <c r="D38" s="115" t="s">
        <v>2</v>
      </c>
      <c r="E38" s="131"/>
      <c r="F38" s="132">
        <v>1</v>
      </c>
      <c r="G38" s="126"/>
      <c r="H38" s="126"/>
      <c r="I38" s="126"/>
      <c r="J38" s="126"/>
      <c r="K38" s="126"/>
      <c r="L38" s="126">
        <v>0</v>
      </c>
      <c r="M38" s="127">
        <f t="shared" si="23"/>
        <v>0</v>
      </c>
      <c r="N38" s="51"/>
      <c r="O38" s="116"/>
    </row>
    <row r="39" spans="1:15" s="13" customFormat="1" ht="18" customHeight="1">
      <c r="A39" s="117"/>
      <c r="B39" s="107"/>
      <c r="C39" s="133" t="s">
        <v>44</v>
      </c>
      <c r="D39" s="115" t="s">
        <v>2</v>
      </c>
      <c r="E39" s="131"/>
      <c r="F39" s="132">
        <v>1</v>
      </c>
      <c r="G39" s="126">
        <v>0</v>
      </c>
      <c r="H39" s="126">
        <f t="shared" ref="H39" si="24">G39*F39</f>
        <v>0</v>
      </c>
      <c r="I39" s="126"/>
      <c r="J39" s="126"/>
      <c r="K39" s="126"/>
      <c r="L39" s="126"/>
      <c r="M39" s="127">
        <f t="shared" si="23"/>
        <v>0</v>
      </c>
      <c r="N39" s="51"/>
      <c r="O39" s="116"/>
    </row>
    <row r="40" spans="1:15" ht="34.950000000000003" customHeight="1">
      <c r="A40" s="31">
        <v>5</v>
      </c>
      <c r="B40" s="88" t="s">
        <v>51</v>
      </c>
      <c r="C40" s="128" t="s">
        <v>83</v>
      </c>
      <c r="D40" s="26" t="s">
        <v>66</v>
      </c>
      <c r="E40" s="98"/>
      <c r="F40" s="130">
        <v>7</v>
      </c>
      <c r="G40" s="126"/>
      <c r="H40" s="126"/>
      <c r="I40" s="126"/>
      <c r="J40" s="126"/>
      <c r="K40" s="126"/>
      <c r="L40" s="126"/>
      <c r="M40" s="127"/>
      <c r="N40" s="84"/>
      <c r="O40" s="113"/>
    </row>
    <row r="41" spans="1:15" ht="18" customHeight="1">
      <c r="A41" s="31"/>
      <c r="B41" s="125"/>
      <c r="C41" s="133" t="s">
        <v>92</v>
      </c>
      <c r="D41" s="7" t="s">
        <v>71</v>
      </c>
      <c r="E41" s="126"/>
      <c r="F41" s="126">
        <v>0.23</v>
      </c>
      <c r="G41" s="126">
        <v>0</v>
      </c>
      <c r="H41" s="126">
        <f>G41*F41</f>
        <v>0</v>
      </c>
      <c r="I41" s="126"/>
      <c r="J41" s="126"/>
      <c r="K41" s="126"/>
      <c r="L41" s="126"/>
      <c r="M41" s="127">
        <f>H41</f>
        <v>0</v>
      </c>
      <c r="N41" s="84"/>
      <c r="O41" s="114">
        <v>6</v>
      </c>
    </row>
    <row r="42" spans="1:15" ht="18" customHeight="1">
      <c r="A42" s="31"/>
      <c r="B42" s="125"/>
      <c r="C42" s="133" t="s">
        <v>93</v>
      </c>
      <c r="D42" s="26" t="s">
        <v>66</v>
      </c>
      <c r="E42" s="126"/>
      <c r="F42" s="126">
        <v>7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 t="shared" ref="M42:M47" si="25">L42+J42+H42</f>
        <v>0</v>
      </c>
      <c r="N42" s="84"/>
      <c r="O42" s="114">
        <v>6</v>
      </c>
    </row>
    <row r="43" spans="1:15" ht="18" customHeight="1">
      <c r="A43" s="31"/>
      <c r="B43" s="125"/>
      <c r="C43" s="133" t="s">
        <v>86</v>
      </c>
      <c r="D43" s="26" t="s">
        <v>60</v>
      </c>
      <c r="E43" s="126"/>
      <c r="F43" s="126">
        <v>6.4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 t="shared" ref="M43" si="26">L43+J43+H43</f>
        <v>0</v>
      </c>
      <c r="N43" s="84"/>
      <c r="O43" s="114">
        <v>6</v>
      </c>
    </row>
    <row r="44" spans="1:15" ht="18" customHeight="1">
      <c r="A44" s="31"/>
      <c r="B44" s="125"/>
      <c r="C44" s="133" t="s">
        <v>87</v>
      </c>
      <c r="D44" s="26" t="s">
        <v>60</v>
      </c>
      <c r="E44" s="126"/>
      <c r="F44" s="126">
        <v>0.75</v>
      </c>
      <c r="G44" s="126">
        <v>0</v>
      </c>
      <c r="H44" s="126">
        <f>G44*F44</f>
        <v>0</v>
      </c>
      <c r="I44" s="126"/>
      <c r="J44" s="126"/>
      <c r="K44" s="126"/>
      <c r="L44" s="126"/>
      <c r="M44" s="127">
        <f t="shared" ref="M44" si="27">L44+J44+H44</f>
        <v>0</v>
      </c>
      <c r="N44" s="84"/>
      <c r="O44" s="114">
        <v>6</v>
      </c>
    </row>
    <row r="45" spans="1:15" ht="18" customHeight="1">
      <c r="A45" s="31"/>
      <c r="B45" s="125"/>
      <c r="C45" s="133" t="s">
        <v>53</v>
      </c>
      <c r="D45" s="7" t="s">
        <v>61</v>
      </c>
      <c r="E45" s="126"/>
      <c r="F45" s="126">
        <v>7</v>
      </c>
      <c r="G45" s="126"/>
      <c r="H45" s="126"/>
      <c r="I45" s="126">
        <v>0</v>
      </c>
      <c r="J45" s="126">
        <f t="shared" ref="J45" si="28">I45*F45</f>
        <v>0</v>
      </c>
      <c r="K45" s="126"/>
      <c r="L45" s="126"/>
      <c r="M45" s="127">
        <f t="shared" si="25"/>
        <v>0</v>
      </c>
      <c r="N45" s="84"/>
      <c r="O45" s="114">
        <v>6</v>
      </c>
    </row>
    <row r="46" spans="1:15" s="13" customFormat="1" ht="18" customHeight="1">
      <c r="A46" s="31"/>
      <c r="B46" s="89"/>
      <c r="C46" s="133" t="s">
        <v>52</v>
      </c>
      <c r="D46" s="115" t="s">
        <v>2</v>
      </c>
      <c r="E46" s="131"/>
      <c r="F46" s="132">
        <v>1</v>
      </c>
      <c r="G46" s="126"/>
      <c r="H46" s="126"/>
      <c r="I46" s="126"/>
      <c r="J46" s="126"/>
      <c r="K46" s="126"/>
      <c r="L46" s="126">
        <v>0</v>
      </c>
      <c r="M46" s="127">
        <f t="shared" si="25"/>
        <v>0</v>
      </c>
      <c r="N46" s="51"/>
      <c r="O46" s="116"/>
    </row>
    <row r="47" spans="1:15" s="13" customFormat="1" ht="18" customHeight="1">
      <c r="A47" s="117"/>
      <c r="B47" s="107"/>
      <c r="C47" s="133" t="s">
        <v>44</v>
      </c>
      <c r="D47" s="115" t="s">
        <v>2</v>
      </c>
      <c r="E47" s="131"/>
      <c r="F47" s="132">
        <v>1</v>
      </c>
      <c r="G47" s="126">
        <v>0</v>
      </c>
      <c r="H47" s="126">
        <f t="shared" ref="H47" si="29">G47*F47</f>
        <v>0</v>
      </c>
      <c r="I47" s="126"/>
      <c r="J47" s="126"/>
      <c r="K47" s="126"/>
      <c r="L47" s="126"/>
      <c r="M47" s="127">
        <f t="shared" si="25"/>
        <v>0</v>
      </c>
      <c r="N47" s="51"/>
      <c r="O47" s="116"/>
    </row>
    <row r="48" spans="1:15" ht="34.950000000000003" customHeight="1">
      <c r="A48" s="31">
        <v>6</v>
      </c>
      <c r="B48" s="88" t="s">
        <v>51</v>
      </c>
      <c r="C48" s="128" t="s">
        <v>95</v>
      </c>
      <c r="D48" s="26" t="s">
        <v>61</v>
      </c>
      <c r="E48" s="98"/>
      <c r="F48" s="130">
        <v>500</v>
      </c>
      <c r="G48" s="126"/>
      <c r="H48" s="126"/>
      <c r="I48" s="126"/>
      <c r="J48" s="126"/>
      <c r="K48" s="126"/>
      <c r="L48" s="126"/>
      <c r="M48" s="127"/>
      <c r="N48" s="84"/>
      <c r="O48" s="113"/>
    </row>
    <row r="49" spans="1:16" ht="18" customHeight="1">
      <c r="A49" s="31"/>
      <c r="B49" s="125"/>
      <c r="C49" s="133" t="s">
        <v>97</v>
      </c>
      <c r="D49" s="7" t="s">
        <v>60</v>
      </c>
      <c r="E49" s="126"/>
      <c r="F49" s="126">
        <v>16</v>
      </c>
      <c r="G49" s="126">
        <v>0</v>
      </c>
      <c r="H49" s="126">
        <f>G49*F49</f>
        <v>0</v>
      </c>
      <c r="I49" s="126"/>
      <c r="J49" s="126"/>
      <c r="K49" s="126"/>
      <c r="L49" s="126"/>
      <c r="M49" s="127">
        <f>H49</f>
        <v>0</v>
      </c>
      <c r="N49" s="84"/>
      <c r="O49" s="114">
        <v>6</v>
      </c>
    </row>
    <row r="50" spans="1:16" ht="18" customHeight="1">
      <c r="A50" s="31"/>
      <c r="B50" s="125"/>
      <c r="C50" s="133" t="s">
        <v>53</v>
      </c>
      <c r="D50" s="7" t="s">
        <v>61</v>
      </c>
      <c r="E50" s="126"/>
      <c r="F50" s="126">
        <v>16</v>
      </c>
      <c r="G50" s="126"/>
      <c r="H50" s="126"/>
      <c r="I50" s="126">
        <v>0</v>
      </c>
      <c r="J50" s="126">
        <f t="shared" ref="J50" si="30">I50*F50</f>
        <v>0</v>
      </c>
      <c r="K50" s="126"/>
      <c r="L50" s="126"/>
      <c r="M50" s="127">
        <f t="shared" ref="M50:M52" si="31">L50+J50+H50</f>
        <v>0</v>
      </c>
      <c r="N50" s="84"/>
      <c r="O50" s="114">
        <v>6</v>
      </c>
    </row>
    <row r="51" spans="1:16" s="13" customFormat="1" ht="18" customHeight="1">
      <c r="A51" s="31"/>
      <c r="B51" s="89"/>
      <c r="C51" s="133" t="s">
        <v>52</v>
      </c>
      <c r="D51" s="115" t="s">
        <v>2</v>
      </c>
      <c r="E51" s="131"/>
      <c r="F51" s="132">
        <v>1</v>
      </c>
      <c r="G51" s="126"/>
      <c r="H51" s="126"/>
      <c r="I51" s="126"/>
      <c r="J51" s="126"/>
      <c r="K51" s="126"/>
      <c r="L51" s="126">
        <v>0</v>
      </c>
      <c r="M51" s="127">
        <f t="shared" si="31"/>
        <v>0</v>
      </c>
      <c r="N51" s="51"/>
      <c r="O51" s="116"/>
    </row>
    <row r="52" spans="1:16" s="13" customFormat="1" ht="18" customHeight="1">
      <c r="A52" s="117"/>
      <c r="B52" s="107"/>
      <c r="C52" s="133" t="s">
        <v>44</v>
      </c>
      <c r="D52" s="115" t="s">
        <v>2</v>
      </c>
      <c r="E52" s="131"/>
      <c r="F52" s="132">
        <v>1</v>
      </c>
      <c r="G52" s="126">
        <v>0</v>
      </c>
      <c r="H52" s="126">
        <f t="shared" ref="H52" si="32">G52*F52</f>
        <v>0</v>
      </c>
      <c r="I52" s="126"/>
      <c r="J52" s="126"/>
      <c r="K52" s="126"/>
      <c r="L52" s="126"/>
      <c r="M52" s="127">
        <f t="shared" si="31"/>
        <v>0</v>
      </c>
      <c r="N52" s="51"/>
      <c r="O52" s="116"/>
    </row>
    <row r="53" spans="1:16" ht="34.950000000000003" customHeight="1">
      <c r="A53" s="31">
        <v>7</v>
      </c>
      <c r="B53" s="88" t="s">
        <v>51</v>
      </c>
      <c r="C53" s="128" t="s">
        <v>96</v>
      </c>
      <c r="D53" s="26" t="s">
        <v>61</v>
      </c>
      <c r="E53" s="98"/>
      <c r="F53" s="130">
        <v>500</v>
      </c>
      <c r="G53" s="126"/>
      <c r="H53" s="126"/>
      <c r="I53" s="126"/>
      <c r="J53" s="126"/>
      <c r="K53" s="126"/>
      <c r="L53" s="126"/>
      <c r="M53" s="127"/>
      <c r="N53" s="84"/>
      <c r="O53" s="113"/>
    </row>
    <row r="54" spans="1:16" ht="18" customHeight="1">
      <c r="A54" s="31"/>
      <c r="B54" s="125"/>
      <c r="C54" s="133" t="s">
        <v>98</v>
      </c>
      <c r="D54" s="7" t="s">
        <v>61</v>
      </c>
      <c r="E54" s="126"/>
      <c r="F54" s="126">
        <v>500</v>
      </c>
      <c r="G54" s="126">
        <v>0</v>
      </c>
      <c r="H54" s="126">
        <f t="shared" ref="H54" si="33">G54*F54</f>
        <v>0</v>
      </c>
      <c r="I54" s="126"/>
      <c r="J54" s="126"/>
      <c r="K54" s="126"/>
      <c r="L54" s="126"/>
      <c r="M54" s="127">
        <f>H54</f>
        <v>0</v>
      </c>
      <c r="N54" s="84"/>
      <c r="O54" s="114">
        <v>6</v>
      </c>
    </row>
    <row r="55" spans="1:16" ht="18" customHeight="1">
      <c r="A55" s="31"/>
      <c r="B55" s="125"/>
      <c r="C55" s="133" t="s">
        <v>53</v>
      </c>
      <c r="D55" s="7" t="s">
        <v>61</v>
      </c>
      <c r="E55" s="126"/>
      <c r="F55" s="126">
        <v>16</v>
      </c>
      <c r="G55" s="126"/>
      <c r="H55" s="126"/>
      <c r="I55" s="126">
        <v>0</v>
      </c>
      <c r="J55" s="126">
        <f t="shared" ref="J55" si="34">I55*F55</f>
        <v>0</v>
      </c>
      <c r="K55" s="126"/>
      <c r="L55" s="126"/>
      <c r="M55" s="127">
        <f t="shared" ref="M55:M57" si="35">L55+J55+H55</f>
        <v>0</v>
      </c>
      <c r="N55" s="84"/>
      <c r="O55" s="114">
        <v>6</v>
      </c>
    </row>
    <row r="56" spans="1:16" s="13" customFormat="1" ht="18" customHeight="1">
      <c r="A56" s="31"/>
      <c r="B56" s="89"/>
      <c r="C56" s="133" t="s">
        <v>52</v>
      </c>
      <c r="D56" s="115" t="s">
        <v>2</v>
      </c>
      <c r="E56" s="131"/>
      <c r="F56" s="132">
        <v>1</v>
      </c>
      <c r="G56" s="126"/>
      <c r="H56" s="126"/>
      <c r="I56" s="126"/>
      <c r="J56" s="126"/>
      <c r="K56" s="126"/>
      <c r="L56" s="126">
        <v>0</v>
      </c>
      <c r="M56" s="127">
        <f t="shared" si="35"/>
        <v>0</v>
      </c>
      <c r="N56" s="51"/>
      <c r="O56" s="116"/>
    </row>
    <row r="57" spans="1:16" s="13" customFormat="1" ht="18" customHeight="1">
      <c r="A57" s="117"/>
      <c r="B57" s="107"/>
      <c r="C57" s="133" t="s">
        <v>44</v>
      </c>
      <c r="D57" s="115" t="s">
        <v>2</v>
      </c>
      <c r="E57" s="131"/>
      <c r="F57" s="132">
        <v>1</v>
      </c>
      <c r="G57" s="126">
        <v>0</v>
      </c>
      <c r="H57" s="126">
        <f t="shared" ref="H57" si="36">G57*F57</f>
        <v>0</v>
      </c>
      <c r="I57" s="126"/>
      <c r="J57" s="126"/>
      <c r="K57" s="126"/>
      <c r="L57" s="126"/>
      <c r="M57" s="127">
        <f t="shared" si="35"/>
        <v>0</v>
      </c>
      <c r="N57" s="51"/>
      <c r="O57" s="116"/>
    </row>
    <row r="58" spans="1:16" ht="34.950000000000003" customHeight="1">
      <c r="A58" s="31">
        <v>8</v>
      </c>
      <c r="B58" s="88" t="s">
        <v>51</v>
      </c>
      <c r="C58" s="128" t="s">
        <v>72</v>
      </c>
      <c r="D58" s="26" t="s">
        <v>60</v>
      </c>
      <c r="E58" s="98"/>
      <c r="F58" s="130">
        <v>54</v>
      </c>
      <c r="G58" s="126"/>
      <c r="H58" s="126"/>
      <c r="I58" s="126"/>
      <c r="J58" s="126"/>
      <c r="K58" s="126"/>
      <c r="L58" s="126"/>
      <c r="M58" s="127"/>
      <c r="N58" s="84"/>
      <c r="O58" s="113"/>
    </row>
    <row r="59" spans="1:16" ht="18" customHeight="1">
      <c r="A59" s="31"/>
      <c r="B59" s="125"/>
      <c r="C59" s="133" t="s">
        <v>62</v>
      </c>
      <c r="D59" s="7" t="s">
        <v>60</v>
      </c>
      <c r="E59" s="126"/>
      <c r="F59" s="126">
        <v>54</v>
      </c>
      <c r="G59" s="126">
        <v>0</v>
      </c>
      <c r="H59" s="126">
        <f>G59*F59</f>
        <v>0</v>
      </c>
      <c r="I59" s="126">
        <v>0</v>
      </c>
      <c r="J59" s="126">
        <f>I59*F59</f>
        <v>0</v>
      </c>
      <c r="K59" s="126"/>
      <c r="L59" s="126"/>
      <c r="M59" s="127">
        <f>J59+H59</f>
        <v>0</v>
      </c>
      <c r="N59" s="84"/>
      <c r="O59" s="114">
        <v>6</v>
      </c>
    </row>
    <row r="60" spans="1:16" s="13" customFormat="1" ht="18" customHeight="1">
      <c r="A60" s="31"/>
      <c r="B60" s="89"/>
      <c r="C60" s="133" t="s">
        <v>64</v>
      </c>
      <c r="D60" s="115" t="s">
        <v>63</v>
      </c>
      <c r="E60" s="131"/>
      <c r="F60" s="132">
        <v>7</v>
      </c>
      <c r="G60" s="126"/>
      <c r="H60" s="126"/>
      <c r="I60" s="126"/>
      <c r="J60" s="126"/>
      <c r="K60" s="126">
        <v>0</v>
      </c>
      <c r="L60" s="126">
        <f>K60*F60</f>
        <v>0</v>
      </c>
      <c r="M60" s="127">
        <f t="shared" ref="M60:M62" si="37">L60+J60+H60</f>
        <v>0</v>
      </c>
      <c r="N60" s="51"/>
      <c r="O60" s="116"/>
    </row>
    <row r="61" spans="1:16" s="13" customFormat="1" ht="18" customHeight="1">
      <c r="A61" s="31"/>
      <c r="B61" s="89"/>
      <c r="C61" s="133" t="s">
        <v>52</v>
      </c>
      <c r="D61" s="115" t="s">
        <v>2</v>
      </c>
      <c r="E61" s="131"/>
      <c r="F61" s="132">
        <v>1</v>
      </c>
      <c r="G61" s="126"/>
      <c r="H61" s="126"/>
      <c r="I61" s="126"/>
      <c r="J61" s="126"/>
      <c r="K61" s="126"/>
      <c r="L61" s="126">
        <v>0</v>
      </c>
      <c r="M61" s="127">
        <f t="shared" si="37"/>
        <v>0</v>
      </c>
      <c r="N61" s="51"/>
      <c r="O61" s="116"/>
    </row>
    <row r="62" spans="1:16" s="13" customFormat="1" ht="18" customHeight="1">
      <c r="A62" s="117"/>
      <c r="B62" s="107"/>
      <c r="C62" s="133" t="s">
        <v>44</v>
      </c>
      <c r="D62" s="115" t="s">
        <v>2</v>
      </c>
      <c r="E62" s="131"/>
      <c r="F62" s="132">
        <v>1</v>
      </c>
      <c r="G62" s="126">
        <v>0</v>
      </c>
      <c r="H62" s="126">
        <f t="shared" ref="H62" si="38">G62*F62</f>
        <v>0</v>
      </c>
      <c r="I62" s="126"/>
      <c r="J62" s="126"/>
      <c r="K62" s="126"/>
      <c r="L62" s="126"/>
      <c r="M62" s="127">
        <f t="shared" si="37"/>
        <v>0</v>
      </c>
      <c r="N62" s="51"/>
      <c r="O62" s="116"/>
    </row>
    <row r="63" spans="1:16" s="2" customFormat="1" ht="18" customHeight="1">
      <c r="A63" s="99"/>
      <c r="B63" s="108"/>
      <c r="C63" s="135" t="s">
        <v>46</v>
      </c>
      <c r="D63" s="100"/>
      <c r="E63" s="101"/>
      <c r="F63" s="101"/>
      <c r="G63" s="101"/>
      <c r="H63" s="102">
        <f>SUM(H11:H57)</f>
        <v>0</v>
      </c>
      <c r="I63" s="102"/>
      <c r="J63" s="102">
        <f>SUM(J11:J57)</f>
        <v>0</v>
      </c>
      <c r="K63" s="102"/>
      <c r="L63" s="102">
        <f>SUM(L11:L57)</f>
        <v>0</v>
      </c>
      <c r="M63" s="102">
        <f>SUM(M11:M57)</f>
        <v>0</v>
      </c>
      <c r="N63" s="48"/>
      <c r="O63" s="3"/>
      <c r="P63" s="1"/>
    </row>
    <row r="64" spans="1:16" s="10" customFormat="1" ht="36" customHeight="1">
      <c r="A64" s="31"/>
      <c r="B64" s="89"/>
      <c r="C64" s="133" t="s">
        <v>47</v>
      </c>
      <c r="D64" s="14">
        <v>0.03</v>
      </c>
      <c r="E64" s="40"/>
      <c r="F64" s="76"/>
      <c r="G64" s="40"/>
      <c r="H64" s="77"/>
      <c r="I64" s="77"/>
      <c r="J64" s="77"/>
      <c r="K64" s="77"/>
      <c r="L64" s="77"/>
      <c r="M64" s="78">
        <f>H63*D64</f>
        <v>0</v>
      </c>
      <c r="N64" s="49"/>
    </row>
    <row r="65" spans="1:14" s="11" customFormat="1" ht="18" customHeight="1">
      <c r="A65" s="31"/>
      <c r="B65" s="89"/>
      <c r="C65" s="128" t="s">
        <v>46</v>
      </c>
      <c r="D65" s="26"/>
      <c r="E65" s="40"/>
      <c r="F65" s="38"/>
      <c r="G65" s="38"/>
      <c r="H65" s="83"/>
      <c r="I65" s="83"/>
      <c r="J65" s="83"/>
      <c r="K65" s="83"/>
      <c r="L65" s="83"/>
      <c r="M65" s="78">
        <f>SUM(M63:M64)</f>
        <v>0</v>
      </c>
      <c r="N65" s="47"/>
    </row>
    <row r="66" spans="1:14" s="10" customFormat="1" ht="36" customHeight="1">
      <c r="A66" s="31"/>
      <c r="B66" s="89"/>
      <c r="C66" s="133" t="s">
        <v>48</v>
      </c>
      <c r="D66" s="14">
        <v>0.08</v>
      </c>
      <c r="E66" s="40"/>
      <c r="F66" s="76"/>
      <c r="G66" s="40"/>
      <c r="H66" s="77"/>
      <c r="I66" s="77"/>
      <c r="J66" s="77"/>
      <c r="K66" s="77"/>
      <c r="L66" s="77"/>
      <c r="M66" s="78">
        <f>M65*D66</f>
        <v>0</v>
      </c>
      <c r="N66" s="49"/>
    </row>
    <row r="67" spans="1:14" s="11" customFormat="1" ht="18" customHeight="1">
      <c r="A67" s="31"/>
      <c r="B67" s="89"/>
      <c r="C67" s="128" t="s">
        <v>46</v>
      </c>
      <c r="D67" s="26"/>
      <c r="E67" s="40"/>
      <c r="F67" s="38"/>
      <c r="G67" s="38"/>
      <c r="H67" s="83"/>
      <c r="I67" s="83"/>
      <c r="J67" s="83"/>
      <c r="K67" s="83"/>
      <c r="L67" s="83"/>
      <c r="M67" s="78">
        <f>SUM(M65:M66)</f>
        <v>0</v>
      </c>
      <c r="N67" s="47"/>
    </row>
    <row r="68" spans="1:14" s="10" customFormat="1" ht="18" customHeight="1">
      <c r="A68" s="31"/>
      <c r="B68" s="89"/>
      <c r="C68" s="133" t="s">
        <v>49</v>
      </c>
      <c r="D68" s="14">
        <v>0.08</v>
      </c>
      <c r="E68" s="40"/>
      <c r="F68" s="76"/>
      <c r="G68" s="40"/>
      <c r="H68" s="77"/>
      <c r="I68" s="77"/>
      <c r="J68" s="77"/>
      <c r="K68" s="77"/>
      <c r="L68" s="77"/>
      <c r="M68" s="78">
        <f>M67*D68</f>
        <v>0</v>
      </c>
      <c r="N68" s="47"/>
    </row>
    <row r="69" spans="1:14" s="29" customFormat="1" ht="21" customHeight="1" thickBot="1">
      <c r="A69" s="103"/>
      <c r="B69" s="109"/>
      <c r="C69" s="136" t="s">
        <v>50</v>
      </c>
      <c r="D69" s="93"/>
      <c r="E69" s="95"/>
      <c r="F69" s="95"/>
      <c r="G69" s="94"/>
      <c r="H69" s="96"/>
      <c r="I69" s="96"/>
      <c r="J69" s="96"/>
      <c r="K69" s="96"/>
      <c r="L69" s="96"/>
      <c r="M69" s="97">
        <f>SUM(M67:M68)</f>
        <v>0</v>
      </c>
      <c r="N69" s="50"/>
    </row>
    <row r="70" spans="1:14" s="10" customFormat="1" ht="18" customHeight="1">
      <c r="A70" s="31"/>
      <c r="B70" s="89"/>
      <c r="C70" s="133" t="s">
        <v>34</v>
      </c>
      <c r="D70" s="14">
        <v>0.18</v>
      </c>
      <c r="E70" s="40"/>
      <c r="F70" s="76"/>
      <c r="G70" s="40"/>
      <c r="H70" s="77"/>
      <c r="I70" s="77"/>
      <c r="J70" s="77"/>
      <c r="K70" s="77"/>
      <c r="L70" s="77"/>
      <c r="M70" s="78">
        <f>M69*D70</f>
        <v>0</v>
      </c>
      <c r="N70" s="47"/>
    </row>
    <row r="71" spans="1:14" s="29" customFormat="1" ht="21" customHeight="1" thickBot="1">
      <c r="A71" s="103"/>
      <c r="B71" s="109"/>
      <c r="C71" s="136" t="s">
        <v>50</v>
      </c>
      <c r="D71" s="93"/>
      <c r="E71" s="95"/>
      <c r="F71" s="95"/>
      <c r="G71" s="94"/>
      <c r="H71" s="96"/>
      <c r="I71" s="96"/>
      <c r="J71" s="96"/>
      <c r="K71" s="96"/>
      <c r="L71" s="96"/>
      <c r="M71" s="97">
        <f>M70+M69</f>
        <v>0</v>
      </c>
      <c r="N71" s="50"/>
    </row>
    <row r="72" spans="1:14">
      <c r="A72" s="23"/>
      <c r="B72" s="110"/>
      <c r="D72" s="18"/>
      <c r="E72" s="9"/>
      <c r="F72" s="8"/>
      <c r="G72" s="8"/>
      <c r="H72" s="8"/>
      <c r="I72" s="82"/>
      <c r="J72" s="8"/>
      <c r="K72" s="82"/>
      <c r="L72" s="8"/>
      <c r="M72" s="9"/>
      <c r="N72" s="84"/>
    </row>
    <row r="73" spans="1:14">
      <c r="A73" s="23"/>
      <c r="B73" s="110"/>
      <c r="D73" s="18"/>
      <c r="E73" s="9"/>
      <c r="F73" s="8"/>
      <c r="G73" s="8"/>
      <c r="H73" s="8"/>
      <c r="I73" s="82"/>
      <c r="J73" s="85"/>
      <c r="K73" s="82"/>
      <c r="L73" s="8"/>
      <c r="M73" s="34"/>
      <c r="N73" s="84"/>
    </row>
    <row r="74" spans="1:14" s="6" customFormat="1" ht="18" customHeight="1">
      <c r="A74" s="4"/>
      <c r="B74" s="91"/>
      <c r="C74" s="15"/>
      <c r="E74" s="74"/>
      <c r="F74" s="74"/>
      <c r="G74" s="57"/>
      <c r="H74" s="57"/>
      <c r="I74" s="57"/>
      <c r="J74" s="74"/>
      <c r="K74" s="74"/>
      <c r="L74" s="74"/>
      <c r="M74" s="75"/>
    </row>
    <row r="75" spans="1:14">
      <c r="A75" s="23"/>
      <c r="B75" s="110"/>
      <c r="D75" s="18"/>
      <c r="E75" s="9"/>
      <c r="F75" s="8"/>
      <c r="G75" s="8"/>
      <c r="H75" s="8"/>
      <c r="I75" s="82"/>
      <c r="J75" s="8"/>
      <c r="K75" s="82"/>
      <c r="L75" s="8"/>
      <c r="M75" s="87"/>
      <c r="N75" s="84"/>
    </row>
    <row r="76" spans="1:14">
      <c r="A76" s="23"/>
      <c r="B76" s="110"/>
      <c r="D76" s="18"/>
      <c r="E76" s="9"/>
      <c r="F76" s="8"/>
      <c r="G76" s="8"/>
      <c r="H76" s="8"/>
      <c r="I76" s="82"/>
      <c r="J76" s="8"/>
      <c r="K76" s="82"/>
      <c r="L76" s="8"/>
      <c r="M76" s="87"/>
      <c r="N76" s="84"/>
    </row>
    <row r="77" spans="1:14">
      <c r="E77" s="9"/>
      <c r="F77" s="8"/>
      <c r="G77" s="8"/>
      <c r="H77" s="8"/>
      <c r="I77" s="82"/>
      <c r="J77" s="86"/>
      <c r="K77" s="82"/>
      <c r="L77" s="8"/>
      <c r="M77" s="79"/>
    </row>
    <row r="78" spans="1:14">
      <c r="E78" s="9"/>
      <c r="F78" s="8"/>
      <c r="G78" s="8"/>
      <c r="H78" s="8"/>
      <c r="I78" s="82"/>
      <c r="J78" s="8"/>
      <c r="K78" s="82"/>
      <c r="L78" s="8"/>
      <c r="M78" s="9"/>
    </row>
    <row r="79" spans="1:14">
      <c r="E79" s="9"/>
      <c r="F79" s="8"/>
      <c r="G79" s="8"/>
      <c r="H79" s="8"/>
      <c r="I79" s="82"/>
      <c r="J79" s="8"/>
      <c r="K79" s="82"/>
      <c r="L79" s="8"/>
      <c r="M79" s="79"/>
    </row>
    <row r="80" spans="1:14">
      <c r="E80" s="9"/>
      <c r="F80" s="8"/>
      <c r="G80" s="8"/>
      <c r="H80" s="8"/>
      <c r="I80" s="82"/>
      <c r="J80" s="8"/>
      <c r="K80" s="82"/>
      <c r="L80" s="8"/>
    </row>
    <row r="81" spans="1:14">
      <c r="E81" s="9"/>
      <c r="F81" s="8"/>
      <c r="G81" s="8"/>
      <c r="H81" s="8"/>
      <c r="I81" s="82"/>
      <c r="J81" s="8"/>
      <c r="K81" s="82"/>
      <c r="L81" s="8"/>
      <c r="M81" s="68"/>
    </row>
    <row r="82" spans="1:14">
      <c r="E82" s="9"/>
      <c r="F82" s="8"/>
      <c r="G82" s="8"/>
      <c r="H82" s="8"/>
      <c r="I82" s="82"/>
      <c r="J82" s="8"/>
      <c r="K82" s="82"/>
      <c r="L82" s="8"/>
    </row>
    <row r="83" spans="1:14">
      <c r="E83" s="9"/>
      <c r="F83" s="8"/>
      <c r="G83" s="8"/>
      <c r="H83" s="8"/>
      <c r="I83" s="82"/>
      <c r="J83" s="8"/>
      <c r="K83" s="82"/>
      <c r="L83" s="8"/>
    </row>
    <row r="84" spans="1:14">
      <c r="E84" s="9"/>
      <c r="F84" s="8"/>
      <c r="G84" s="8"/>
      <c r="H84" s="8"/>
      <c r="I84" s="82"/>
      <c r="J84" s="8"/>
      <c r="K84" s="82"/>
      <c r="L84" s="8"/>
    </row>
    <row r="85" spans="1:14">
      <c r="E85" s="9"/>
      <c r="F85" s="8"/>
      <c r="G85" s="8"/>
      <c r="H85" s="8"/>
      <c r="I85" s="82"/>
      <c r="J85" s="8"/>
      <c r="K85" s="82"/>
      <c r="L85" s="8"/>
      <c r="N85" s="18"/>
    </row>
    <row r="86" spans="1:14">
      <c r="E86" s="9"/>
      <c r="F86" s="8"/>
      <c r="G86" s="8"/>
      <c r="H86" s="8"/>
      <c r="I86" s="82"/>
      <c r="J86" s="8"/>
      <c r="K86" s="82"/>
      <c r="L86" s="8"/>
      <c r="N86" s="18"/>
    </row>
    <row r="87" spans="1:14">
      <c r="E87" s="9"/>
      <c r="F87" s="8"/>
      <c r="G87" s="8"/>
      <c r="H87" s="8"/>
      <c r="I87" s="82"/>
      <c r="J87" s="8"/>
      <c r="K87" s="82"/>
      <c r="L87" s="8"/>
      <c r="N87" s="18"/>
    </row>
    <row r="88" spans="1:14">
      <c r="E88" s="9"/>
      <c r="F88" s="8"/>
      <c r="G88" s="8"/>
      <c r="H88" s="8"/>
      <c r="I88" s="82"/>
      <c r="J88" s="8"/>
      <c r="K88" s="82"/>
      <c r="L88" s="8"/>
      <c r="N88" s="18"/>
    </row>
    <row r="89" spans="1:14">
      <c r="E89" s="9"/>
      <c r="F89" s="8"/>
      <c r="G89" s="8"/>
      <c r="H89" s="8"/>
      <c r="I89" s="82"/>
      <c r="J89" s="8"/>
      <c r="K89" s="82"/>
      <c r="L89" s="8"/>
      <c r="N89" s="18"/>
    </row>
    <row r="90" spans="1:14" ht="13.8">
      <c r="A90" s="18"/>
      <c r="B90" s="90"/>
      <c r="C90" s="18"/>
      <c r="D90" s="18"/>
      <c r="E90" s="9"/>
      <c r="F90" s="8"/>
      <c r="G90" s="8"/>
      <c r="H90" s="8"/>
      <c r="I90" s="82"/>
      <c r="J90" s="8"/>
      <c r="K90" s="82"/>
      <c r="L90" s="8"/>
      <c r="N90" s="18"/>
    </row>
    <row r="91" spans="1:14" ht="13.8">
      <c r="A91" s="18"/>
      <c r="B91" s="90"/>
      <c r="C91" s="18"/>
      <c r="D91" s="18"/>
      <c r="E91" s="9"/>
      <c r="F91" s="8"/>
      <c r="G91" s="8"/>
      <c r="H91" s="8"/>
      <c r="I91" s="82"/>
      <c r="J91" s="8"/>
      <c r="K91" s="82"/>
      <c r="L91" s="8"/>
      <c r="N91" s="18"/>
    </row>
    <row r="92" spans="1:14" ht="13.8">
      <c r="A92" s="18"/>
      <c r="B92" s="90"/>
      <c r="C92" s="18"/>
      <c r="D92" s="18"/>
      <c r="E92" s="9"/>
      <c r="F92" s="8"/>
      <c r="G92" s="8"/>
      <c r="H92" s="8"/>
      <c r="I92" s="82"/>
      <c r="J92" s="8"/>
      <c r="K92" s="82"/>
      <c r="L92" s="8"/>
      <c r="N92" s="18"/>
    </row>
    <row r="93" spans="1:14" ht="13.8">
      <c r="A93" s="18"/>
      <c r="B93" s="90"/>
      <c r="C93" s="18"/>
      <c r="D93" s="18"/>
      <c r="E93" s="9"/>
      <c r="F93" s="8"/>
      <c r="G93" s="8"/>
      <c r="H93" s="8"/>
      <c r="I93" s="82"/>
      <c r="J93" s="8"/>
      <c r="K93" s="82"/>
      <c r="L93" s="8"/>
      <c r="N93" s="18"/>
    </row>
    <row r="94" spans="1:14" ht="13.8">
      <c r="A94" s="18"/>
      <c r="B94" s="90"/>
      <c r="C94" s="18"/>
      <c r="D94" s="18"/>
      <c r="E94" s="9"/>
      <c r="F94" s="8"/>
      <c r="G94" s="8"/>
      <c r="H94" s="8"/>
      <c r="I94" s="82"/>
      <c r="J94" s="8"/>
      <c r="K94" s="82"/>
      <c r="L94" s="8"/>
      <c r="M94" s="18"/>
      <c r="N94" s="18"/>
    </row>
    <row r="95" spans="1:14" ht="13.8">
      <c r="A95" s="18"/>
      <c r="B95" s="90"/>
      <c r="C95" s="18"/>
      <c r="D95" s="18"/>
      <c r="E95" s="9"/>
      <c r="F95" s="8"/>
      <c r="G95" s="8"/>
      <c r="H95" s="8"/>
      <c r="I95" s="82"/>
      <c r="J95" s="8"/>
      <c r="K95" s="82"/>
      <c r="L95" s="8"/>
      <c r="M95" s="18"/>
      <c r="N95" s="18"/>
    </row>
    <row r="96" spans="1:14" ht="13.8">
      <c r="A96" s="18"/>
      <c r="B96" s="90"/>
      <c r="C96" s="18"/>
      <c r="D96" s="18"/>
      <c r="E96" s="9"/>
      <c r="F96" s="8"/>
      <c r="G96" s="8"/>
      <c r="H96" s="8"/>
      <c r="I96" s="82"/>
      <c r="J96" s="8"/>
      <c r="K96" s="82"/>
      <c r="L96" s="8"/>
      <c r="M96" s="18"/>
      <c r="N96" s="18"/>
    </row>
    <row r="97" spans="1:14" ht="13.8">
      <c r="A97" s="18"/>
      <c r="B97" s="90"/>
      <c r="C97" s="18"/>
      <c r="D97" s="18"/>
      <c r="E97" s="9"/>
      <c r="F97" s="8"/>
      <c r="G97" s="8"/>
      <c r="H97" s="8"/>
      <c r="I97" s="82"/>
      <c r="J97" s="8"/>
      <c r="K97" s="82"/>
      <c r="L97" s="8"/>
      <c r="M97" s="18"/>
      <c r="N97" s="18"/>
    </row>
    <row r="98" spans="1:14" ht="13.8">
      <c r="A98" s="18"/>
      <c r="B98" s="90"/>
      <c r="C98" s="18"/>
      <c r="D98" s="18"/>
      <c r="E98" s="9"/>
      <c r="F98" s="8"/>
      <c r="G98" s="8"/>
      <c r="H98" s="8"/>
      <c r="I98" s="82"/>
      <c r="J98" s="8"/>
      <c r="K98" s="82"/>
      <c r="L98" s="8"/>
      <c r="M98" s="18"/>
      <c r="N98" s="18"/>
    </row>
    <row r="99" spans="1:14" ht="13.8">
      <c r="A99" s="18"/>
      <c r="B99" s="90"/>
      <c r="C99" s="18"/>
      <c r="D99" s="18"/>
      <c r="E99" s="9"/>
      <c r="F99" s="8"/>
      <c r="G99" s="8"/>
      <c r="H99" s="8"/>
      <c r="I99" s="82"/>
      <c r="J99" s="8"/>
      <c r="K99" s="82"/>
      <c r="L99" s="8"/>
      <c r="M99" s="18"/>
      <c r="N99" s="18"/>
    </row>
    <row r="100" spans="1:14" ht="13.8">
      <c r="A100" s="18"/>
      <c r="B100" s="90"/>
      <c r="C100" s="18"/>
      <c r="D100" s="18"/>
      <c r="E100" s="9"/>
      <c r="F100" s="8"/>
      <c r="G100" s="8"/>
      <c r="H100" s="8"/>
      <c r="I100" s="82"/>
      <c r="J100" s="8"/>
      <c r="K100" s="82"/>
      <c r="L100" s="8"/>
      <c r="M100" s="18"/>
      <c r="N100" s="18"/>
    </row>
    <row r="101" spans="1:14" ht="13.8">
      <c r="A101" s="18"/>
      <c r="B101" s="90"/>
      <c r="C101" s="18"/>
      <c r="D101" s="18"/>
      <c r="E101" s="9"/>
      <c r="F101" s="8"/>
      <c r="G101" s="8"/>
      <c r="H101" s="8"/>
      <c r="I101" s="82"/>
      <c r="J101" s="8"/>
      <c r="K101" s="82"/>
      <c r="L101" s="8"/>
      <c r="M101" s="18"/>
      <c r="N101" s="18"/>
    </row>
    <row r="102" spans="1:14" ht="13.8">
      <c r="A102" s="18"/>
      <c r="B102" s="90"/>
      <c r="C102" s="18"/>
      <c r="D102" s="18"/>
      <c r="E102" s="9"/>
      <c r="F102" s="8"/>
      <c r="G102" s="8"/>
      <c r="H102" s="8"/>
      <c r="I102" s="82"/>
      <c r="J102" s="8"/>
      <c r="K102" s="82"/>
      <c r="L102" s="8"/>
      <c r="M102" s="18"/>
      <c r="N102" s="18"/>
    </row>
    <row r="103" spans="1:14" ht="13.8">
      <c r="A103" s="18"/>
      <c r="B103" s="90"/>
      <c r="C103" s="18"/>
      <c r="D103" s="18"/>
      <c r="E103" s="9"/>
      <c r="F103" s="8"/>
      <c r="G103" s="8"/>
      <c r="H103" s="8"/>
      <c r="I103" s="82"/>
      <c r="J103" s="8"/>
      <c r="K103" s="82"/>
      <c r="L103" s="8"/>
      <c r="M103" s="18"/>
      <c r="N103" s="18"/>
    </row>
    <row r="104" spans="1:14" ht="13.8">
      <c r="A104" s="18"/>
      <c r="B104" s="90"/>
      <c r="C104" s="18"/>
      <c r="D104" s="18"/>
      <c r="E104" s="9"/>
      <c r="F104" s="8"/>
      <c r="G104" s="8"/>
      <c r="H104" s="8"/>
      <c r="I104" s="82"/>
      <c r="J104" s="8"/>
      <c r="K104" s="82"/>
      <c r="L104" s="8"/>
      <c r="M104" s="18"/>
      <c r="N104" s="18"/>
    </row>
    <row r="105" spans="1:14" ht="13.8">
      <c r="A105" s="18"/>
      <c r="B105" s="90"/>
      <c r="C105" s="18"/>
      <c r="D105" s="18"/>
      <c r="E105" s="9"/>
      <c r="F105" s="8"/>
      <c r="G105" s="8"/>
      <c r="H105" s="8"/>
      <c r="I105" s="82"/>
      <c r="J105" s="8"/>
      <c r="K105" s="82"/>
      <c r="L105" s="8"/>
      <c r="M105" s="18"/>
      <c r="N105" s="18"/>
    </row>
    <row r="106" spans="1:14" ht="13.8">
      <c r="A106" s="18"/>
      <c r="B106" s="90"/>
      <c r="C106" s="18"/>
      <c r="D106" s="18"/>
      <c r="E106" s="9"/>
      <c r="F106" s="8"/>
      <c r="G106" s="8"/>
      <c r="H106" s="8"/>
      <c r="I106" s="82"/>
      <c r="J106" s="8"/>
      <c r="K106" s="82"/>
      <c r="L106" s="8"/>
      <c r="M106" s="18"/>
      <c r="N106" s="18"/>
    </row>
    <row r="107" spans="1:14" ht="13.8">
      <c r="A107" s="18"/>
      <c r="B107" s="90"/>
      <c r="C107" s="18"/>
      <c r="D107" s="18"/>
      <c r="E107" s="9"/>
      <c r="F107" s="8"/>
      <c r="G107" s="8"/>
      <c r="H107" s="8"/>
      <c r="I107" s="82"/>
      <c r="J107" s="8"/>
      <c r="K107" s="82"/>
      <c r="L107" s="8"/>
      <c r="M107" s="18"/>
      <c r="N107" s="18"/>
    </row>
    <row r="108" spans="1:14" ht="13.8">
      <c r="A108" s="18"/>
      <c r="B108" s="90"/>
      <c r="C108" s="18"/>
      <c r="D108" s="18"/>
      <c r="E108" s="9"/>
      <c r="F108" s="8"/>
      <c r="G108" s="8"/>
      <c r="H108" s="8"/>
      <c r="I108" s="82"/>
      <c r="J108" s="8"/>
      <c r="K108" s="82"/>
      <c r="L108" s="8"/>
      <c r="M108" s="18"/>
      <c r="N108" s="18"/>
    </row>
    <row r="109" spans="1:14" ht="13.8">
      <c r="A109" s="18"/>
      <c r="B109" s="90"/>
      <c r="C109" s="18"/>
      <c r="D109" s="18"/>
      <c r="E109" s="9"/>
      <c r="F109" s="8"/>
      <c r="G109" s="8"/>
      <c r="H109" s="8"/>
      <c r="I109" s="82"/>
      <c r="J109" s="8"/>
      <c r="K109" s="82"/>
      <c r="L109" s="8"/>
      <c r="M109" s="18"/>
      <c r="N109" s="18"/>
    </row>
    <row r="110" spans="1:14" ht="13.8">
      <c r="A110" s="18"/>
      <c r="B110" s="90"/>
      <c r="C110" s="18"/>
      <c r="D110" s="18"/>
      <c r="E110" s="9"/>
      <c r="F110" s="8"/>
      <c r="G110" s="8"/>
      <c r="H110" s="8"/>
      <c r="I110" s="82"/>
      <c r="J110" s="8"/>
      <c r="K110" s="82"/>
      <c r="L110" s="8"/>
      <c r="M110" s="18"/>
      <c r="N110" s="18"/>
    </row>
    <row r="111" spans="1:14" ht="13.8">
      <c r="A111" s="18"/>
      <c r="B111" s="90"/>
      <c r="C111" s="18"/>
      <c r="D111" s="18"/>
      <c r="E111" s="9"/>
      <c r="F111" s="8"/>
      <c r="G111" s="8"/>
      <c r="H111" s="8"/>
      <c r="I111" s="82"/>
      <c r="J111" s="8"/>
      <c r="K111" s="82"/>
      <c r="L111" s="8"/>
      <c r="M111" s="18"/>
      <c r="N111" s="18"/>
    </row>
    <row r="112" spans="1:14" ht="13.8">
      <c r="A112" s="18"/>
      <c r="B112" s="90"/>
      <c r="C112" s="18"/>
      <c r="D112" s="18"/>
      <c r="E112" s="9"/>
      <c r="F112" s="8"/>
      <c r="G112" s="8"/>
      <c r="H112" s="8"/>
      <c r="I112" s="82"/>
      <c r="J112" s="8"/>
      <c r="K112" s="82"/>
      <c r="L112" s="8"/>
      <c r="M112" s="18"/>
      <c r="N112" s="18"/>
    </row>
    <row r="113" spans="1:14" ht="13.8">
      <c r="A113" s="18"/>
      <c r="B113" s="90"/>
      <c r="C113" s="18"/>
      <c r="D113" s="18"/>
      <c r="E113" s="9"/>
      <c r="F113" s="8"/>
      <c r="G113" s="8"/>
      <c r="H113" s="8"/>
      <c r="I113" s="82"/>
      <c r="J113" s="8"/>
      <c r="K113" s="82"/>
      <c r="L113" s="8"/>
      <c r="M113" s="18"/>
      <c r="N113" s="18"/>
    </row>
    <row r="114" spans="1:14" ht="13.8">
      <c r="A114" s="18"/>
      <c r="B114" s="90"/>
      <c r="C114" s="18"/>
      <c r="D114" s="18"/>
      <c r="E114" s="9"/>
      <c r="F114" s="8"/>
      <c r="G114" s="8"/>
      <c r="H114" s="8"/>
      <c r="I114" s="82"/>
      <c r="J114" s="8"/>
      <c r="K114" s="82"/>
      <c r="L114" s="8"/>
      <c r="M114" s="18"/>
      <c r="N114" s="18"/>
    </row>
    <row r="115" spans="1:14" ht="13.8">
      <c r="A115" s="18"/>
      <c r="B115" s="90"/>
      <c r="C115" s="18"/>
      <c r="D115" s="18"/>
      <c r="E115" s="9"/>
      <c r="F115" s="8"/>
      <c r="G115" s="8"/>
      <c r="H115" s="8"/>
      <c r="I115" s="82"/>
      <c r="J115" s="8"/>
      <c r="K115" s="82"/>
      <c r="L115" s="8"/>
      <c r="M115" s="18"/>
      <c r="N115" s="18"/>
    </row>
    <row r="116" spans="1:14" ht="13.8">
      <c r="A116" s="18"/>
      <c r="B116" s="90"/>
      <c r="C116" s="18"/>
      <c r="D116" s="18"/>
      <c r="E116" s="9"/>
      <c r="F116" s="8"/>
      <c r="G116" s="8"/>
      <c r="H116" s="8"/>
      <c r="I116" s="82"/>
      <c r="J116" s="8"/>
      <c r="K116" s="82"/>
      <c r="L116" s="8"/>
      <c r="M116" s="18"/>
      <c r="N116" s="18"/>
    </row>
    <row r="117" spans="1:14" ht="13.8">
      <c r="A117" s="18"/>
      <c r="B117" s="90"/>
      <c r="C117" s="18"/>
      <c r="D117" s="18"/>
      <c r="E117" s="9"/>
      <c r="F117" s="8"/>
      <c r="G117" s="8"/>
      <c r="H117" s="8"/>
      <c r="I117" s="82"/>
      <c r="J117" s="8"/>
      <c r="K117" s="82"/>
      <c r="L117" s="8"/>
      <c r="M117" s="18"/>
      <c r="N117" s="18"/>
    </row>
    <row r="118" spans="1:14" ht="13.8">
      <c r="A118" s="18"/>
      <c r="B118" s="90"/>
      <c r="C118" s="18"/>
      <c r="D118" s="18"/>
      <c r="E118" s="9"/>
      <c r="F118" s="8"/>
      <c r="G118" s="8"/>
      <c r="H118" s="8"/>
      <c r="I118" s="82"/>
      <c r="J118" s="8"/>
      <c r="K118" s="82"/>
      <c r="L118" s="8"/>
      <c r="M118" s="18"/>
      <c r="N118" s="18"/>
    </row>
    <row r="119" spans="1:14" ht="13.8">
      <c r="A119" s="18"/>
      <c r="B119" s="90"/>
      <c r="C119" s="18"/>
      <c r="D119" s="18"/>
      <c r="E119" s="9"/>
      <c r="F119" s="8"/>
      <c r="G119" s="8"/>
      <c r="H119" s="8"/>
      <c r="I119" s="82"/>
      <c r="J119" s="8"/>
      <c r="K119" s="82"/>
      <c r="L119" s="8"/>
      <c r="M119" s="18"/>
      <c r="N119" s="18"/>
    </row>
    <row r="120" spans="1:14" ht="13.8">
      <c r="A120" s="18"/>
      <c r="B120" s="90"/>
      <c r="C120" s="18"/>
      <c r="D120" s="18"/>
      <c r="E120" s="9"/>
      <c r="F120" s="8"/>
      <c r="G120" s="8"/>
      <c r="H120" s="8"/>
      <c r="I120" s="82"/>
      <c r="J120" s="8"/>
      <c r="K120" s="82"/>
      <c r="L120" s="8"/>
      <c r="M120" s="18"/>
      <c r="N120" s="18"/>
    </row>
    <row r="121" spans="1:14" ht="13.8">
      <c r="A121" s="18"/>
      <c r="B121" s="90"/>
      <c r="C121" s="18"/>
      <c r="D121" s="18"/>
      <c r="E121" s="9"/>
      <c r="F121" s="8"/>
      <c r="G121" s="8"/>
      <c r="H121" s="8"/>
      <c r="I121" s="82"/>
      <c r="J121" s="8"/>
      <c r="K121" s="82"/>
      <c r="L121" s="8"/>
      <c r="M121" s="18"/>
      <c r="N121" s="18"/>
    </row>
    <row r="122" spans="1:14" ht="13.8">
      <c r="A122" s="18"/>
      <c r="B122" s="90"/>
      <c r="C122" s="18"/>
      <c r="D122" s="18"/>
      <c r="E122" s="9"/>
      <c r="F122" s="8"/>
      <c r="G122" s="8"/>
      <c r="H122" s="8"/>
      <c r="I122" s="82"/>
      <c r="J122" s="8"/>
      <c r="K122" s="82"/>
      <c r="L122" s="8"/>
      <c r="M122" s="18"/>
      <c r="N122" s="18"/>
    </row>
    <row r="123" spans="1:14" ht="13.8">
      <c r="A123" s="18"/>
      <c r="B123" s="90"/>
      <c r="C123" s="18"/>
      <c r="D123" s="18"/>
      <c r="E123" s="9"/>
      <c r="F123" s="8"/>
      <c r="G123" s="8"/>
      <c r="H123" s="8"/>
      <c r="I123" s="82"/>
      <c r="J123" s="8"/>
      <c r="K123" s="82"/>
      <c r="L123" s="8"/>
      <c r="M123" s="18"/>
      <c r="N123" s="18"/>
    </row>
    <row r="124" spans="1:14" ht="13.8">
      <c r="A124" s="18"/>
      <c r="B124" s="90"/>
      <c r="C124" s="18"/>
      <c r="D124" s="18"/>
      <c r="E124" s="9"/>
      <c r="F124" s="8"/>
      <c r="G124" s="8"/>
      <c r="H124" s="8"/>
      <c r="I124" s="82"/>
      <c r="J124" s="8"/>
      <c r="K124" s="82"/>
      <c r="L124" s="8"/>
      <c r="M124" s="18"/>
      <c r="N124" s="18"/>
    </row>
    <row r="125" spans="1:14" ht="13.8">
      <c r="A125" s="18"/>
      <c r="B125" s="90"/>
      <c r="C125" s="18"/>
      <c r="D125" s="18"/>
      <c r="E125" s="9"/>
      <c r="F125" s="8"/>
      <c r="G125" s="8"/>
      <c r="H125" s="8"/>
      <c r="I125" s="82"/>
      <c r="J125" s="8"/>
      <c r="K125" s="82"/>
      <c r="L125" s="8"/>
      <c r="M125" s="18"/>
      <c r="N125" s="18"/>
    </row>
    <row r="126" spans="1:14" ht="13.8">
      <c r="A126" s="18"/>
      <c r="B126" s="90"/>
      <c r="C126" s="18"/>
      <c r="D126" s="18"/>
      <c r="E126" s="9"/>
      <c r="F126" s="8"/>
      <c r="G126" s="8"/>
      <c r="H126" s="8"/>
      <c r="I126" s="82"/>
      <c r="J126" s="8"/>
      <c r="K126" s="82"/>
      <c r="L126" s="8"/>
      <c r="M126" s="18"/>
      <c r="N126" s="18"/>
    </row>
    <row r="127" spans="1:14" ht="13.8">
      <c r="A127" s="18"/>
      <c r="B127" s="90"/>
      <c r="C127" s="18"/>
      <c r="D127" s="18"/>
      <c r="E127" s="9"/>
      <c r="F127" s="8"/>
      <c r="G127" s="8"/>
      <c r="H127" s="8"/>
      <c r="I127" s="82"/>
      <c r="J127" s="8"/>
      <c r="K127" s="82"/>
      <c r="L127" s="8"/>
      <c r="M127" s="18"/>
      <c r="N127" s="18"/>
    </row>
    <row r="128" spans="1:14" ht="13.8">
      <c r="A128" s="18"/>
      <c r="B128" s="90"/>
      <c r="C128" s="18"/>
      <c r="D128" s="18"/>
      <c r="E128" s="9"/>
      <c r="F128" s="8"/>
      <c r="G128" s="8"/>
      <c r="H128" s="8"/>
      <c r="I128" s="82"/>
      <c r="J128" s="8"/>
      <c r="K128" s="82"/>
      <c r="L128" s="8"/>
      <c r="M128" s="18"/>
      <c r="N128" s="18"/>
    </row>
    <row r="129" spans="1:14" ht="13.8">
      <c r="A129" s="18"/>
      <c r="B129" s="90"/>
      <c r="C129" s="18"/>
      <c r="D129" s="18"/>
      <c r="E129" s="9"/>
      <c r="F129" s="8"/>
      <c r="G129" s="8"/>
      <c r="H129" s="8"/>
      <c r="I129" s="82"/>
      <c r="J129" s="8"/>
      <c r="K129" s="82"/>
      <c r="L129" s="8"/>
      <c r="M129" s="18"/>
      <c r="N129" s="18"/>
    </row>
    <row r="130" spans="1:14" ht="13.8">
      <c r="A130" s="18"/>
      <c r="B130" s="90"/>
      <c r="C130" s="18"/>
      <c r="D130" s="18"/>
      <c r="E130" s="9"/>
      <c r="F130" s="8"/>
      <c r="G130" s="8"/>
      <c r="H130" s="8"/>
      <c r="I130" s="82"/>
      <c r="J130" s="8"/>
      <c r="K130" s="82"/>
      <c r="L130" s="8"/>
      <c r="M130" s="18"/>
      <c r="N130" s="18"/>
    </row>
    <row r="131" spans="1:14" ht="13.8">
      <c r="A131" s="18"/>
      <c r="B131" s="90"/>
      <c r="C131" s="18"/>
      <c r="D131" s="18"/>
      <c r="E131" s="9"/>
      <c r="F131" s="8"/>
      <c r="G131" s="8"/>
      <c r="H131" s="8"/>
      <c r="I131" s="82"/>
      <c r="J131" s="8"/>
      <c r="K131" s="82"/>
      <c r="L131" s="8"/>
      <c r="M131" s="18"/>
      <c r="N131" s="18"/>
    </row>
    <row r="132" spans="1:14" ht="13.8">
      <c r="A132" s="18"/>
      <c r="B132" s="90"/>
      <c r="C132" s="18"/>
      <c r="D132" s="18"/>
      <c r="E132" s="9"/>
      <c r="F132" s="8"/>
      <c r="G132" s="8"/>
      <c r="H132" s="8"/>
      <c r="I132" s="82"/>
      <c r="J132" s="8"/>
      <c r="K132" s="82"/>
      <c r="L132" s="8"/>
      <c r="M132" s="18"/>
      <c r="N132" s="18"/>
    </row>
    <row r="133" spans="1:14" ht="13.8">
      <c r="A133" s="18"/>
      <c r="B133" s="90"/>
      <c r="C133" s="18"/>
      <c r="D133" s="18"/>
      <c r="E133" s="9"/>
      <c r="F133" s="8"/>
      <c r="G133" s="8"/>
      <c r="H133" s="8"/>
      <c r="I133" s="82"/>
      <c r="J133" s="8"/>
      <c r="K133" s="82"/>
      <c r="L133" s="8"/>
      <c r="M133" s="18"/>
      <c r="N133" s="18"/>
    </row>
    <row r="134" spans="1:14" ht="13.8">
      <c r="A134" s="18"/>
      <c r="B134" s="90"/>
      <c r="C134" s="18"/>
      <c r="D134" s="18"/>
      <c r="E134" s="9"/>
      <c r="F134" s="8"/>
      <c r="G134" s="8"/>
      <c r="H134" s="8"/>
      <c r="I134" s="82"/>
      <c r="J134" s="8"/>
      <c r="K134" s="82"/>
      <c r="L134" s="8"/>
      <c r="M134" s="18"/>
      <c r="N134" s="18"/>
    </row>
    <row r="135" spans="1:14" ht="13.8">
      <c r="A135" s="18"/>
      <c r="B135" s="90"/>
      <c r="C135" s="18"/>
      <c r="D135" s="18"/>
      <c r="E135" s="9"/>
      <c r="F135" s="8"/>
      <c r="G135" s="8"/>
      <c r="H135" s="8"/>
      <c r="I135" s="82"/>
      <c r="J135" s="8"/>
      <c r="K135" s="82"/>
      <c r="L135" s="8"/>
      <c r="M135" s="18"/>
      <c r="N135" s="18"/>
    </row>
    <row r="136" spans="1:14" ht="13.8">
      <c r="A136" s="18"/>
      <c r="B136" s="90"/>
      <c r="C136" s="18"/>
      <c r="D136" s="18"/>
      <c r="E136" s="9"/>
      <c r="F136" s="8"/>
      <c r="G136" s="8"/>
      <c r="H136" s="8"/>
      <c r="I136" s="82"/>
      <c r="J136" s="8"/>
      <c r="K136" s="82"/>
      <c r="L136" s="8"/>
      <c r="M136" s="18"/>
      <c r="N136" s="18"/>
    </row>
    <row r="137" spans="1:14" ht="13.8">
      <c r="A137" s="18"/>
      <c r="B137" s="90"/>
      <c r="C137" s="18"/>
      <c r="D137" s="18"/>
      <c r="M137" s="18"/>
      <c r="N137" s="18"/>
    </row>
    <row r="138" spans="1:14" ht="13.8">
      <c r="A138" s="18"/>
      <c r="B138" s="90"/>
      <c r="C138" s="18"/>
      <c r="D138" s="18"/>
      <c r="E138" s="18"/>
      <c r="I138" s="18"/>
      <c r="K138" s="18"/>
      <c r="M138" s="18"/>
      <c r="N138" s="18"/>
    </row>
    <row r="139" spans="1:14" ht="13.8">
      <c r="A139" s="18"/>
      <c r="B139" s="90"/>
      <c r="C139" s="18"/>
      <c r="D139" s="18"/>
      <c r="E139" s="18"/>
      <c r="I139" s="18"/>
      <c r="K139" s="18"/>
      <c r="M139" s="18"/>
      <c r="N139" s="18"/>
    </row>
    <row r="140" spans="1:14" ht="13.8">
      <c r="A140" s="18"/>
      <c r="B140" s="90"/>
      <c r="C140" s="18"/>
      <c r="D140" s="18"/>
      <c r="E140" s="18"/>
      <c r="I140" s="18"/>
      <c r="K140" s="18"/>
      <c r="M140" s="18"/>
      <c r="N140" s="18"/>
    </row>
    <row r="141" spans="1:14" ht="13.8">
      <c r="A141" s="18"/>
      <c r="B141" s="90"/>
      <c r="C141" s="18"/>
      <c r="D141" s="18"/>
      <c r="E141" s="18"/>
      <c r="I141" s="18"/>
      <c r="K141" s="18"/>
      <c r="M141" s="18"/>
      <c r="N141" s="18"/>
    </row>
    <row r="142" spans="1:14" ht="13.8">
      <c r="A142" s="18"/>
      <c r="B142" s="90"/>
      <c r="C142" s="18"/>
      <c r="D142" s="18"/>
      <c r="E142" s="18"/>
      <c r="I142" s="18"/>
      <c r="K142" s="18"/>
      <c r="M142" s="18"/>
      <c r="N142" s="18"/>
    </row>
    <row r="143" spans="1:14" ht="13.8">
      <c r="A143" s="18"/>
      <c r="B143" s="90"/>
      <c r="C143" s="18"/>
      <c r="D143" s="18"/>
      <c r="E143" s="18"/>
      <c r="I143" s="18"/>
      <c r="K143" s="18"/>
      <c r="M143" s="18"/>
      <c r="N143" s="18"/>
    </row>
    <row r="144" spans="1:14" ht="13.8">
      <c r="A144" s="18"/>
      <c r="B144" s="90"/>
      <c r="C144" s="18"/>
      <c r="D144" s="18"/>
      <c r="E144" s="18"/>
      <c r="I144" s="18"/>
      <c r="K144" s="18"/>
      <c r="M144" s="18"/>
      <c r="N144" s="18"/>
    </row>
    <row r="145" spans="1:14" ht="13.8">
      <c r="A145" s="18"/>
      <c r="B145" s="90"/>
      <c r="C145" s="18"/>
      <c r="D145" s="18"/>
      <c r="E145" s="18"/>
      <c r="I145" s="18"/>
      <c r="K145" s="18"/>
      <c r="M145" s="18"/>
      <c r="N145" s="18"/>
    </row>
    <row r="146" spans="1:14" ht="13.8">
      <c r="A146" s="18"/>
      <c r="B146" s="90"/>
      <c r="C146" s="18"/>
      <c r="D146" s="18"/>
      <c r="E146" s="18"/>
      <c r="I146" s="18"/>
      <c r="K146" s="18"/>
      <c r="M146" s="18"/>
      <c r="N146" s="18"/>
    </row>
    <row r="147" spans="1:14" ht="13.8">
      <c r="A147" s="18"/>
      <c r="B147" s="90"/>
      <c r="C147" s="18"/>
      <c r="D147" s="18"/>
      <c r="E147" s="18"/>
      <c r="I147" s="18"/>
      <c r="K147" s="18"/>
      <c r="M147" s="18"/>
      <c r="N147" s="18"/>
    </row>
    <row r="148" spans="1:14" ht="13.8">
      <c r="A148" s="18"/>
      <c r="B148" s="90"/>
      <c r="C148" s="18"/>
      <c r="D148" s="18"/>
      <c r="E148" s="18"/>
      <c r="I148" s="18"/>
      <c r="K148" s="18"/>
      <c r="M148" s="18"/>
      <c r="N148" s="18"/>
    </row>
    <row r="149" spans="1:14" ht="13.8">
      <c r="A149" s="18"/>
      <c r="B149" s="90"/>
      <c r="C149" s="18"/>
      <c r="D149" s="18"/>
      <c r="E149" s="18"/>
      <c r="I149" s="18"/>
      <c r="K149" s="18"/>
      <c r="M149" s="18"/>
      <c r="N149" s="18"/>
    </row>
    <row r="150" spans="1:14" ht="13.8">
      <c r="A150" s="18"/>
      <c r="B150" s="90"/>
      <c r="C150" s="18"/>
      <c r="D150" s="18"/>
      <c r="E150" s="18"/>
      <c r="I150" s="18"/>
      <c r="K150" s="18"/>
      <c r="M150" s="18"/>
      <c r="N150" s="18"/>
    </row>
    <row r="151" spans="1:14" ht="13.8">
      <c r="A151" s="18"/>
      <c r="B151" s="90"/>
      <c r="C151" s="18"/>
      <c r="D151" s="18"/>
      <c r="E151" s="18"/>
      <c r="I151" s="18"/>
      <c r="K151" s="18"/>
      <c r="M151" s="18"/>
      <c r="N151" s="18"/>
    </row>
    <row r="152" spans="1:14" ht="13.8">
      <c r="A152" s="18"/>
      <c r="B152" s="90"/>
      <c r="C152" s="18"/>
      <c r="D152" s="18"/>
      <c r="E152" s="18"/>
      <c r="I152" s="18"/>
      <c r="K152" s="18"/>
      <c r="M152" s="18"/>
      <c r="N152" s="18"/>
    </row>
    <row r="153" spans="1:14" ht="13.8">
      <c r="A153" s="18"/>
      <c r="B153" s="90"/>
      <c r="C153" s="18"/>
      <c r="D153" s="18"/>
      <c r="E153" s="18"/>
      <c r="I153" s="18"/>
      <c r="K153" s="18"/>
      <c r="M153" s="18"/>
      <c r="N153" s="18"/>
    </row>
    <row r="154" spans="1:14" ht="13.8">
      <c r="A154" s="18"/>
      <c r="B154" s="90"/>
      <c r="C154" s="18"/>
      <c r="D154" s="18"/>
      <c r="E154" s="18"/>
      <c r="I154" s="18"/>
      <c r="K154" s="18"/>
      <c r="M154" s="18"/>
      <c r="N154" s="18"/>
    </row>
    <row r="155" spans="1:14" ht="13.8">
      <c r="A155" s="18"/>
      <c r="B155" s="90"/>
      <c r="C155" s="18"/>
      <c r="D155" s="18"/>
      <c r="E155" s="18"/>
      <c r="I155" s="18"/>
      <c r="K155" s="18"/>
      <c r="M155" s="18"/>
      <c r="N155" s="18"/>
    </row>
    <row r="156" spans="1:14" ht="13.8">
      <c r="A156" s="18"/>
      <c r="B156" s="90"/>
      <c r="C156" s="18"/>
      <c r="D156" s="18"/>
      <c r="E156" s="18"/>
      <c r="I156" s="18"/>
      <c r="K156" s="18"/>
      <c r="M156" s="18"/>
      <c r="N156" s="18"/>
    </row>
    <row r="157" spans="1:14" ht="13.8">
      <c r="A157" s="18"/>
      <c r="B157" s="90"/>
      <c r="C157" s="18"/>
      <c r="D157" s="18"/>
      <c r="E157" s="18"/>
      <c r="I157" s="18"/>
      <c r="K157" s="18"/>
      <c r="M157" s="18"/>
      <c r="N157" s="18"/>
    </row>
    <row r="158" spans="1:14" ht="13.8">
      <c r="A158" s="18"/>
      <c r="B158" s="90"/>
      <c r="C158" s="18"/>
      <c r="D158" s="18"/>
      <c r="E158" s="18"/>
      <c r="I158" s="18"/>
      <c r="K158" s="18"/>
      <c r="M158" s="18"/>
      <c r="N158" s="18"/>
    </row>
    <row r="159" spans="1:14" ht="13.8">
      <c r="A159" s="18"/>
      <c r="B159" s="90"/>
      <c r="C159" s="18"/>
      <c r="D159" s="18"/>
      <c r="E159" s="18"/>
      <c r="I159" s="18"/>
      <c r="K159" s="18"/>
      <c r="M159" s="18"/>
      <c r="N159" s="18"/>
    </row>
    <row r="160" spans="1:14" ht="13.8">
      <c r="A160" s="18"/>
      <c r="B160" s="90"/>
      <c r="C160" s="18"/>
      <c r="D160" s="18"/>
      <c r="E160" s="18"/>
      <c r="I160" s="18"/>
      <c r="K160" s="18"/>
      <c r="M160" s="18"/>
      <c r="N160" s="18"/>
    </row>
    <row r="161" spans="1:14" ht="13.8">
      <c r="A161" s="18"/>
      <c r="B161" s="90"/>
      <c r="C161" s="18"/>
      <c r="D161" s="18"/>
      <c r="E161" s="18"/>
      <c r="I161" s="18"/>
      <c r="K161" s="18"/>
      <c r="M161" s="18"/>
      <c r="N161" s="18"/>
    </row>
    <row r="162" spans="1:14" ht="13.8">
      <c r="A162" s="18"/>
      <c r="B162" s="90"/>
      <c r="C162" s="18"/>
      <c r="D162" s="18"/>
      <c r="E162" s="18"/>
      <c r="I162" s="18"/>
      <c r="K162" s="18"/>
      <c r="M162" s="18"/>
      <c r="N162" s="18"/>
    </row>
    <row r="163" spans="1:14" ht="13.8">
      <c r="A163" s="18"/>
      <c r="B163" s="90"/>
      <c r="C163" s="18"/>
      <c r="D163" s="18"/>
      <c r="E163" s="18"/>
      <c r="I163" s="18"/>
      <c r="K163" s="18"/>
      <c r="M163" s="18"/>
      <c r="N163" s="18"/>
    </row>
    <row r="164" spans="1:14" ht="13.8">
      <c r="A164" s="18"/>
      <c r="B164" s="90"/>
      <c r="C164" s="18"/>
      <c r="D164" s="18"/>
      <c r="E164" s="18"/>
      <c r="I164" s="18"/>
      <c r="K164" s="18"/>
      <c r="M164" s="18"/>
      <c r="N164" s="18"/>
    </row>
    <row r="165" spans="1:14" ht="13.8">
      <c r="A165" s="18"/>
      <c r="B165" s="90"/>
      <c r="C165" s="18"/>
      <c r="D165" s="18"/>
      <c r="E165" s="18"/>
      <c r="I165" s="18"/>
      <c r="K165" s="18"/>
      <c r="M165" s="18"/>
      <c r="N165" s="18"/>
    </row>
    <row r="166" spans="1:14" ht="13.8">
      <c r="A166" s="18"/>
      <c r="B166" s="90"/>
      <c r="C166" s="18"/>
      <c r="D166" s="18"/>
      <c r="E166" s="18"/>
      <c r="I166" s="18"/>
      <c r="K166" s="18"/>
      <c r="M166" s="18"/>
      <c r="N166" s="18"/>
    </row>
    <row r="167" spans="1:14" ht="13.8">
      <c r="A167" s="18"/>
      <c r="B167" s="90"/>
      <c r="C167" s="18"/>
      <c r="D167" s="18"/>
      <c r="E167" s="18"/>
      <c r="I167" s="18"/>
      <c r="K167" s="18"/>
      <c r="M167" s="18"/>
      <c r="N167" s="18"/>
    </row>
    <row r="168" spans="1:14" ht="13.8">
      <c r="A168" s="18"/>
      <c r="B168" s="90"/>
      <c r="C168" s="18"/>
      <c r="D168" s="18"/>
      <c r="E168" s="18"/>
      <c r="I168" s="18"/>
      <c r="K168" s="18"/>
      <c r="M168" s="18"/>
      <c r="N168" s="18"/>
    </row>
    <row r="169" spans="1:14" ht="13.8">
      <c r="A169" s="18"/>
      <c r="B169" s="90"/>
      <c r="C169" s="18"/>
      <c r="D169" s="18"/>
      <c r="E169" s="18"/>
      <c r="I169" s="18"/>
      <c r="K169" s="18"/>
      <c r="M169" s="18"/>
      <c r="N169" s="18"/>
    </row>
    <row r="170" spans="1:14" ht="13.8">
      <c r="A170" s="18"/>
      <c r="B170" s="90"/>
      <c r="C170" s="18"/>
      <c r="D170" s="18"/>
      <c r="E170" s="18"/>
      <c r="I170" s="18"/>
      <c r="K170" s="18"/>
      <c r="M170" s="18"/>
      <c r="N170" s="18"/>
    </row>
    <row r="171" spans="1:14" ht="13.8">
      <c r="A171" s="18"/>
      <c r="B171" s="90"/>
      <c r="C171" s="18"/>
      <c r="D171" s="18"/>
      <c r="E171" s="18"/>
      <c r="I171" s="18"/>
      <c r="K171" s="18"/>
      <c r="M171" s="18"/>
      <c r="N171" s="18"/>
    </row>
    <row r="172" spans="1:14" ht="13.8">
      <c r="A172" s="18"/>
      <c r="B172" s="90"/>
      <c r="C172" s="18"/>
      <c r="D172" s="18"/>
      <c r="E172" s="18"/>
      <c r="I172" s="18"/>
      <c r="K172" s="18"/>
      <c r="M172" s="18"/>
      <c r="N172" s="18"/>
    </row>
    <row r="173" spans="1:14" ht="13.8">
      <c r="A173" s="18"/>
      <c r="B173" s="90"/>
      <c r="C173" s="18"/>
      <c r="D173" s="18"/>
      <c r="E173" s="18"/>
      <c r="I173" s="18"/>
      <c r="K173" s="18"/>
      <c r="M173" s="18"/>
      <c r="N173" s="18"/>
    </row>
    <row r="174" spans="1:14" ht="13.8">
      <c r="A174" s="18"/>
      <c r="B174" s="90"/>
      <c r="C174" s="18"/>
      <c r="D174" s="18"/>
      <c r="E174" s="18"/>
      <c r="I174" s="18"/>
      <c r="K174" s="18"/>
      <c r="M174" s="18"/>
      <c r="N174" s="18"/>
    </row>
    <row r="175" spans="1:14" ht="13.8">
      <c r="A175" s="18"/>
      <c r="B175" s="90"/>
      <c r="C175" s="18"/>
      <c r="D175" s="18"/>
      <c r="E175" s="18"/>
      <c r="I175" s="18"/>
      <c r="K175" s="18"/>
      <c r="M175" s="18"/>
      <c r="N175" s="18"/>
    </row>
    <row r="176" spans="1:14" ht="13.8">
      <c r="A176" s="18"/>
      <c r="B176" s="90"/>
      <c r="C176" s="18"/>
      <c r="D176" s="18"/>
      <c r="E176" s="18"/>
      <c r="I176" s="18"/>
      <c r="K176" s="18"/>
      <c r="M176" s="18"/>
      <c r="N176" s="18"/>
    </row>
    <row r="177" spans="1:14" ht="13.8">
      <c r="A177" s="18"/>
      <c r="B177" s="90"/>
      <c r="C177" s="18"/>
      <c r="D177" s="18"/>
      <c r="E177" s="18"/>
      <c r="I177" s="18"/>
      <c r="K177" s="18"/>
      <c r="M177" s="18"/>
      <c r="N177" s="18"/>
    </row>
    <row r="178" spans="1:14" ht="13.8">
      <c r="A178" s="18"/>
      <c r="B178" s="90"/>
      <c r="C178" s="18"/>
      <c r="D178" s="18"/>
      <c r="E178" s="18"/>
      <c r="I178" s="18"/>
      <c r="K178" s="18"/>
      <c r="M178" s="18"/>
      <c r="N178" s="18"/>
    </row>
    <row r="179" spans="1:14" ht="13.8">
      <c r="A179" s="18"/>
      <c r="B179" s="90"/>
      <c r="C179" s="18"/>
      <c r="D179" s="18"/>
      <c r="E179" s="18"/>
      <c r="I179" s="18"/>
      <c r="K179" s="18"/>
      <c r="M179" s="18"/>
      <c r="N179" s="18"/>
    </row>
    <row r="180" spans="1:14" ht="13.8">
      <c r="A180" s="18"/>
      <c r="B180" s="90"/>
      <c r="C180" s="18"/>
      <c r="D180" s="18"/>
      <c r="E180" s="18"/>
      <c r="I180" s="18"/>
      <c r="K180" s="18"/>
      <c r="M180" s="18"/>
      <c r="N180" s="18"/>
    </row>
    <row r="181" spans="1:14" ht="13.8">
      <c r="A181" s="18"/>
      <c r="B181" s="90"/>
      <c r="C181" s="18"/>
      <c r="D181" s="18"/>
      <c r="E181" s="18"/>
      <c r="I181" s="18"/>
      <c r="K181" s="18"/>
      <c r="M181" s="18"/>
      <c r="N181" s="18"/>
    </row>
    <row r="182" spans="1:14" ht="13.8">
      <c r="A182" s="18"/>
      <c r="B182" s="90"/>
      <c r="C182" s="18"/>
      <c r="D182" s="18"/>
      <c r="E182" s="18"/>
      <c r="I182" s="18"/>
      <c r="K182" s="18"/>
      <c r="M182" s="18"/>
      <c r="N182" s="18"/>
    </row>
    <row r="183" spans="1:14" ht="13.8">
      <c r="A183" s="18"/>
      <c r="B183" s="90"/>
      <c r="C183" s="18"/>
      <c r="D183" s="18"/>
      <c r="E183" s="18"/>
      <c r="I183" s="18"/>
      <c r="K183" s="18"/>
      <c r="M183" s="18"/>
      <c r="N183" s="18"/>
    </row>
    <row r="184" spans="1:14" ht="13.8">
      <c r="A184" s="18"/>
      <c r="B184" s="90"/>
      <c r="C184" s="18"/>
      <c r="D184" s="18"/>
      <c r="E184" s="18"/>
      <c r="I184" s="18"/>
      <c r="K184" s="18"/>
      <c r="M184" s="18"/>
      <c r="N184" s="18"/>
    </row>
    <row r="185" spans="1:14" ht="13.8">
      <c r="A185" s="18"/>
      <c r="B185" s="90"/>
      <c r="C185" s="18"/>
      <c r="D185" s="18"/>
      <c r="E185" s="18"/>
      <c r="I185" s="18"/>
      <c r="K185" s="18"/>
      <c r="M185" s="18"/>
      <c r="N185" s="18"/>
    </row>
    <row r="186" spans="1:14">
      <c r="M186" s="18"/>
      <c r="N186" s="18"/>
    </row>
    <row r="187" spans="1:14">
      <c r="M187" s="18"/>
      <c r="N187" s="18"/>
    </row>
    <row r="188" spans="1:14">
      <c r="M188" s="18"/>
      <c r="N188" s="18"/>
    </row>
    <row r="189" spans="1:14">
      <c r="M189" s="18"/>
      <c r="N189" s="18"/>
    </row>
    <row r="190" spans="1:14">
      <c r="A190" s="22"/>
      <c r="E190" s="18"/>
      <c r="I190" s="18"/>
      <c r="K190" s="18"/>
      <c r="M190" s="18"/>
      <c r="N190" s="18"/>
    </row>
    <row r="191" spans="1:14">
      <c r="A191" s="22"/>
      <c r="E191" s="18"/>
      <c r="I191" s="18"/>
      <c r="K191" s="18"/>
      <c r="M191" s="18"/>
      <c r="N191" s="18"/>
    </row>
    <row r="192" spans="1:14">
      <c r="A192" s="22"/>
      <c r="E192" s="18"/>
      <c r="I192" s="18"/>
      <c r="K192" s="18"/>
      <c r="M192" s="18"/>
      <c r="N192" s="18"/>
    </row>
    <row r="193" spans="1:14">
      <c r="A193" s="22"/>
      <c r="E193" s="18"/>
      <c r="I193" s="18"/>
      <c r="K193" s="18"/>
      <c r="M193" s="18"/>
      <c r="N193" s="18"/>
    </row>
    <row r="194" spans="1:14">
      <c r="A194" s="22"/>
      <c r="E194" s="18"/>
      <c r="I194" s="18"/>
      <c r="K194" s="18"/>
      <c r="M194" s="18"/>
      <c r="N194" s="18"/>
    </row>
    <row r="195" spans="1:14">
      <c r="A195" s="22"/>
      <c r="E195" s="18"/>
      <c r="I195" s="18"/>
      <c r="K195" s="18"/>
      <c r="M195" s="18"/>
      <c r="N195" s="18"/>
    </row>
    <row r="196" spans="1:14">
      <c r="A196" s="22"/>
      <c r="E196" s="18"/>
      <c r="I196" s="18"/>
      <c r="K196" s="18"/>
      <c r="M196" s="18"/>
      <c r="N196" s="18"/>
    </row>
    <row r="197" spans="1:14">
      <c r="A197" s="22"/>
      <c r="E197" s="18"/>
      <c r="I197" s="18"/>
      <c r="K197" s="18"/>
      <c r="M197" s="18"/>
      <c r="N197" s="18"/>
    </row>
    <row r="198" spans="1:14">
      <c r="A198" s="22"/>
      <c r="E198" s="18"/>
      <c r="I198" s="18"/>
      <c r="K198" s="18"/>
      <c r="M198" s="18"/>
      <c r="N198" s="18"/>
    </row>
    <row r="199" spans="1:14">
      <c r="A199" s="22"/>
      <c r="E199" s="18"/>
      <c r="I199" s="18"/>
      <c r="K199" s="18"/>
      <c r="M199" s="18"/>
      <c r="N199" s="18"/>
    </row>
    <row r="200" spans="1:14">
      <c r="A200" s="22"/>
      <c r="E200" s="18"/>
      <c r="I200" s="18"/>
      <c r="K200" s="18"/>
      <c r="M200" s="18"/>
      <c r="N200" s="18"/>
    </row>
    <row r="201" spans="1:14">
      <c r="A201" s="22"/>
      <c r="E201" s="18"/>
      <c r="I201" s="18"/>
      <c r="K201" s="18"/>
      <c r="M201" s="18"/>
      <c r="N201" s="18"/>
    </row>
    <row r="202" spans="1:14">
      <c r="A202" s="22"/>
      <c r="E202" s="18"/>
      <c r="I202" s="18"/>
      <c r="K202" s="18"/>
      <c r="M202" s="18"/>
      <c r="N202" s="18"/>
    </row>
    <row r="203" spans="1:14">
      <c r="A203" s="22"/>
      <c r="E203" s="18"/>
      <c r="I203" s="18"/>
      <c r="K203" s="18"/>
      <c r="M203" s="18"/>
      <c r="N203" s="18"/>
    </row>
    <row r="204" spans="1:14">
      <c r="A204" s="22"/>
      <c r="E204" s="18"/>
      <c r="I204" s="18"/>
      <c r="K204" s="18"/>
      <c r="M204" s="18"/>
      <c r="N204" s="18"/>
    </row>
    <row r="205" spans="1:14">
      <c r="A205" s="22"/>
      <c r="E205" s="18"/>
      <c r="I205" s="18"/>
      <c r="K205" s="18"/>
      <c r="M205" s="18"/>
      <c r="N205" s="18"/>
    </row>
    <row r="206" spans="1:14">
      <c r="A206" s="22"/>
      <c r="E206" s="18"/>
      <c r="I206" s="18"/>
      <c r="K206" s="18"/>
      <c r="M206" s="18"/>
      <c r="N206" s="18"/>
    </row>
    <row r="207" spans="1:14">
      <c r="A207" s="22"/>
      <c r="E207" s="18"/>
      <c r="I207" s="18"/>
      <c r="K207" s="18"/>
      <c r="M207" s="18"/>
      <c r="N207" s="18"/>
    </row>
    <row r="208" spans="1:14">
      <c r="A208" s="22"/>
      <c r="E208" s="18"/>
      <c r="I208" s="18"/>
      <c r="K208" s="18"/>
      <c r="M208" s="18"/>
      <c r="N208" s="18"/>
    </row>
    <row r="209" spans="1:14">
      <c r="A209" s="22"/>
      <c r="E209" s="18"/>
      <c r="I209" s="18"/>
      <c r="K209" s="18"/>
      <c r="M209" s="18"/>
      <c r="N209" s="18"/>
    </row>
    <row r="210" spans="1:14">
      <c r="A210" s="22"/>
      <c r="E210" s="18"/>
      <c r="I210" s="18"/>
      <c r="K210" s="18"/>
      <c r="M210" s="18"/>
      <c r="N210" s="18"/>
    </row>
    <row r="211" spans="1:14">
      <c r="A211" s="22"/>
      <c r="E211" s="18"/>
      <c r="I211" s="18"/>
      <c r="K211" s="18"/>
      <c r="M211" s="18"/>
      <c r="N211" s="18"/>
    </row>
    <row r="212" spans="1:14">
      <c r="A212" s="22"/>
      <c r="E212" s="18"/>
      <c r="I212" s="18"/>
      <c r="K212" s="18"/>
      <c r="M212" s="18"/>
      <c r="N212" s="18"/>
    </row>
    <row r="216" spans="1:14">
      <c r="A216" s="22"/>
      <c r="E216" s="18"/>
      <c r="I216" s="18"/>
      <c r="K216" s="18"/>
      <c r="M216" s="18"/>
      <c r="N216" s="18"/>
    </row>
    <row r="217" spans="1:14">
      <c r="A217" s="22"/>
      <c r="E217" s="18"/>
      <c r="I217" s="18"/>
      <c r="K217" s="18"/>
      <c r="M217" s="18"/>
      <c r="N217" s="18"/>
    </row>
    <row r="218" spans="1:14">
      <c r="A218" s="22"/>
      <c r="E218" s="18"/>
      <c r="I218" s="18"/>
      <c r="K218" s="18"/>
      <c r="M218" s="18"/>
      <c r="N218" s="18"/>
    </row>
    <row r="219" spans="1:14">
      <c r="A219" s="22"/>
      <c r="E219" s="18"/>
      <c r="I219" s="18"/>
      <c r="K219" s="18"/>
      <c r="M219" s="18"/>
      <c r="N219" s="18"/>
    </row>
    <row r="220" spans="1:14">
      <c r="A220" s="22"/>
      <c r="E220" s="18"/>
      <c r="I220" s="18"/>
      <c r="K220" s="18"/>
      <c r="M220" s="18"/>
      <c r="N220" s="18"/>
    </row>
    <row r="221" spans="1:14">
      <c r="A221" s="22"/>
      <c r="E221" s="18"/>
      <c r="I221" s="18"/>
      <c r="K221" s="18"/>
      <c r="M221" s="18"/>
      <c r="N221" s="18"/>
    </row>
    <row r="235" spans="1:14">
      <c r="A235" s="12"/>
      <c r="B235" s="112"/>
      <c r="D235" s="17"/>
      <c r="E235" s="10"/>
      <c r="F235" s="16"/>
      <c r="G235" s="16"/>
      <c r="H235" s="16"/>
      <c r="I235" s="30"/>
      <c r="J235" s="16"/>
      <c r="K235" s="30"/>
      <c r="L235" s="16"/>
      <c r="M235" s="10"/>
      <c r="N235" s="18"/>
    </row>
    <row r="236" spans="1:14">
      <c r="A236" s="12"/>
      <c r="B236" s="112"/>
      <c r="D236" s="17"/>
      <c r="E236" s="10"/>
      <c r="F236" s="16"/>
      <c r="G236" s="16"/>
      <c r="H236" s="16"/>
      <c r="I236" s="30"/>
      <c r="J236" s="16"/>
      <c r="K236" s="30"/>
      <c r="L236" s="16"/>
      <c r="M236" s="10"/>
      <c r="N236" s="18"/>
    </row>
    <row r="237" spans="1:14">
      <c r="A237" s="12"/>
      <c r="B237" s="112"/>
      <c r="D237" s="17"/>
      <c r="E237" s="10"/>
      <c r="F237" s="16"/>
      <c r="G237" s="16"/>
      <c r="H237" s="16"/>
      <c r="I237" s="30"/>
      <c r="J237" s="16"/>
      <c r="K237" s="30"/>
      <c r="L237" s="16"/>
      <c r="M237" s="10"/>
      <c r="N237" s="18"/>
    </row>
    <row r="238" spans="1:14">
      <c r="A238" s="12"/>
      <c r="B238" s="112"/>
      <c r="D238" s="17"/>
      <c r="E238" s="10"/>
      <c r="F238" s="16"/>
      <c r="G238" s="16"/>
      <c r="H238" s="16"/>
      <c r="I238" s="30"/>
      <c r="J238" s="16"/>
      <c r="K238" s="30"/>
      <c r="L238" s="16"/>
      <c r="M238" s="10"/>
      <c r="N238" s="18"/>
    </row>
    <row r="239" spans="1:14">
      <c r="A239" s="12"/>
      <c r="B239" s="112"/>
      <c r="D239" s="17"/>
      <c r="E239" s="10"/>
      <c r="F239" s="16"/>
      <c r="G239" s="16"/>
      <c r="H239" s="16"/>
      <c r="I239" s="30"/>
      <c r="J239" s="16"/>
      <c r="K239" s="30"/>
      <c r="L239" s="16"/>
      <c r="M239" s="10"/>
      <c r="N239" s="18"/>
    </row>
    <row r="242" spans="1:14">
      <c r="A242" s="12"/>
      <c r="B242" s="112"/>
      <c r="D242" s="17"/>
      <c r="E242" s="10"/>
      <c r="F242" s="16"/>
      <c r="G242" s="16"/>
      <c r="H242" s="16"/>
      <c r="I242" s="30"/>
      <c r="J242" s="16"/>
      <c r="K242" s="30"/>
      <c r="L242" s="16"/>
      <c r="M242" s="10"/>
      <c r="N242" s="18"/>
    </row>
    <row r="243" spans="1:14">
      <c r="A243" s="12"/>
      <c r="B243" s="112"/>
      <c r="D243" s="17"/>
      <c r="E243" s="10"/>
      <c r="F243" s="16"/>
      <c r="G243" s="16"/>
      <c r="H243" s="16"/>
      <c r="I243" s="30"/>
      <c r="J243" s="16"/>
      <c r="K243" s="30"/>
      <c r="L243" s="16"/>
      <c r="M243" s="10"/>
      <c r="N243" s="18"/>
    </row>
    <row r="244" spans="1:14">
      <c r="A244" s="12"/>
      <c r="B244" s="112"/>
      <c r="D244" s="17"/>
      <c r="E244" s="10"/>
      <c r="F244" s="16"/>
      <c r="G244" s="16"/>
      <c r="H244" s="16"/>
      <c r="I244" s="30"/>
      <c r="J244" s="16"/>
      <c r="K244" s="30"/>
      <c r="L244" s="16"/>
      <c r="M244" s="10"/>
      <c r="N244" s="18"/>
    </row>
    <row r="245" spans="1:14">
      <c r="A245" s="12"/>
      <c r="B245" s="112"/>
      <c r="D245" s="17"/>
      <c r="E245" s="10"/>
      <c r="F245" s="16"/>
      <c r="G245" s="16"/>
      <c r="H245" s="16"/>
      <c r="I245" s="30"/>
      <c r="J245" s="16"/>
      <c r="K245" s="30"/>
      <c r="L245" s="16"/>
      <c r="M245" s="10"/>
      <c r="N245" s="18"/>
    </row>
    <row r="246" spans="1:14">
      <c r="A246" s="12"/>
      <c r="B246" s="112"/>
      <c r="D246" s="17"/>
      <c r="E246" s="10"/>
      <c r="F246" s="16"/>
      <c r="G246" s="16"/>
      <c r="H246" s="16"/>
      <c r="I246" s="30"/>
      <c r="J246" s="16"/>
      <c r="K246" s="30"/>
      <c r="L246" s="16"/>
      <c r="M246" s="10"/>
      <c r="N246" s="18"/>
    </row>
    <row r="247" spans="1:14">
      <c r="A247" s="12"/>
      <c r="B247" s="112"/>
      <c r="D247" s="17"/>
      <c r="E247" s="10"/>
      <c r="F247" s="16"/>
      <c r="G247" s="16"/>
      <c r="H247" s="16"/>
      <c r="I247" s="30"/>
      <c r="J247" s="16"/>
      <c r="K247" s="30"/>
      <c r="L247" s="16"/>
      <c r="M247" s="10"/>
      <c r="N247" s="18"/>
    </row>
    <row r="248" spans="1:14">
      <c r="A248" s="12"/>
      <c r="B248" s="112"/>
      <c r="D248" s="17"/>
      <c r="E248" s="10"/>
      <c r="F248" s="16"/>
      <c r="G248" s="16"/>
      <c r="H248" s="16"/>
      <c r="I248" s="30"/>
      <c r="J248" s="16"/>
      <c r="K248" s="30"/>
      <c r="L248" s="16"/>
      <c r="M248" s="10"/>
      <c r="N248" s="18"/>
    </row>
    <row r="249" spans="1:14">
      <c r="A249" s="12"/>
      <c r="B249" s="112"/>
      <c r="D249" s="17"/>
      <c r="E249" s="10"/>
      <c r="F249" s="16"/>
      <c r="G249" s="16"/>
      <c r="H249" s="16"/>
      <c r="I249" s="30"/>
      <c r="J249" s="16"/>
      <c r="K249" s="30"/>
      <c r="L249" s="16"/>
      <c r="M249" s="10"/>
      <c r="N249" s="18"/>
    </row>
    <row r="250" spans="1:14">
      <c r="A250" s="12"/>
      <c r="B250" s="112"/>
      <c r="D250" s="17"/>
      <c r="E250" s="10"/>
      <c r="F250" s="16"/>
      <c r="G250" s="16"/>
      <c r="H250" s="16"/>
      <c r="I250" s="30"/>
      <c r="J250" s="16"/>
      <c r="K250" s="30"/>
      <c r="L250" s="16"/>
      <c r="M250" s="10"/>
      <c r="N250" s="18"/>
    </row>
    <row r="251" spans="1:14">
      <c r="A251" s="12"/>
      <c r="B251" s="112"/>
      <c r="D251" s="17"/>
      <c r="E251" s="10"/>
      <c r="F251" s="16"/>
      <c r="G251" s="16"/>
      <c r="H251" s="16"/>
      <c r="I251" s="30"/>
      <c r="J251" s="16"/>
      <c r="K251" s="30"/>
      <c r="L251" s="16"/>
      <c r="M251" s="10"/>
      <c r="N251" s="18"/>
    </row>
    <row r="252" spans="1:14">
      <c r="A252" s="12"/>
      <c r="B252" s="112"/>
      <c r="D252" s="17"/>
      <c r="E252" s="10"/>
      <c r="F252" s="16"/>
      <c r="G252" s="16"/>
      <c r="H252" s="16"/>
      <c r="I252" s="30"/>
      <c r="J252" s="16"/>
      <c r="K252" s="30"/>
      <c r="L252" s="16"/>
      <c r="M252" s="10"/>
      <c r="N252" s="18"/>
    </row>
    <row r="253" spans="1:14">
      <c r="A253" s="12"/>
      <c r="B253" s="112"/>
      <c r="D253" s="17"/>
      <c r="E253" s="10"/>
      <c r="F253" s="16"/>
      <c r="G253" s="16"/>
      <c r="H253" s="16"/>
      <c r="I253" s="30"/>
      <c r="J253" s="16"/>
      <c r="K253" s="30"/>
      <c r="L253" s="16"/>
      <c r="M253" s="10"/>
      <c r="N253" s="18"/>
    </row>
    <row r="254" spans="1:14">
      <c r="A254" s="12"/>
      <c r="B254" s="112"/>
      <c r="D254" s="17"/>
      <c r="E254" s="10"/>
      <c r="F254" s="16"/>
      <c r="G254" s="16"/>
      <c r="H254" s="16"/>
      <c r="I254" s="30"/>
      <c r="J254" s="16"/>
      <c r="K254" s="30"/>
      <c r="L254" s="16"/>
      <c r="M254" s="10"/>
      <c r="N254" s="18"/>
    </row>
    <row r="255" spans="1:14">
      <c r="A255" s="12"/>
      <c r="B255" s="112"/>
      <c r="D255" s="17"/>
      <c r="E255" s="10"/>
      <c r="F255" s="16"/>
      <c r="G255" s="16"/>
      <c r="H255" s="16"/>
      <c r="I255" s="30"/>
      <c r="J255" s="16"/>
      <c r="K255" s="30"/>
      <c r="L255" s="16"/>
      <c r="M255" s="10"/>
      <c r="N255" s="18"/>
    </row>
    <row r="256" spans="1:14">
      <c r="A256" s="12"/>
      <c r="B256" s="112"/>
      <c r="D256" s="17"/>
      <c r="E256" s="10"/>
      <c r="F256" s="16"/>
      <c r="G256" s="16"/>
      <c r="H256" s="16"/>
      <c r="I256" s="30"/>
      <c r="J256" s="16"/>
      <c r="K256" s="30"/>
      <c r="L256" s="16"/>
      <c r="M256" s="10"/>
      <c r="N256" s="18"/>
    </row>
    <row r="257" spans="1:14">
      <c r="A257" s="12"/>
      <c r="B257" s="112"/>
      <c r="D257" s="17"/>
      <c r="E257" s="10"/>
      <c r="F257" s="16"/>
      <c r="G257" s="16"/>
      <c r="H257" s="16"/>
      <c r="I257" s="30"/>
      <c r="J257" s="16"/>
      <c r="K257" s="30"/>
      <c r="L257" s="16"/>
      <c r="M257" s="10"/>
      <c r="N257" s="18"/>
    </row>
    <row r="258" spans="1:14">
      <c r="A258" s="12"/>
      <c r="B258" s="112"/>
      <c r="D258" s="17"/>
      <c r="E258" s="10"/>
      <c r="F258" s="16"/>
      <c r="G258" s="16"/>
      <c r="H258" s="16"/>
      <c r="I258" s="30"/>
      <c r="J258" s="16"/>
      <c r="K258" s="30"/>
      <c r="L258" s="16"/>
      <c r="M258" s="10"/>
      <c r="N258" s="18"/>
    </row>
    <row r="259" spans="1:14">
      <c r="A259" s="12"/>
      <c r="B259" s="112"/>
      <c r="D259" s="17"/>
      <c r="E259" s="10"/>
      <c r="F259" s="16"/>
      <c r="G259" s="16"/>
      <c r="H259" s="16"/>
      <c r="I259" s="30"/>
      <c r="J259" s="16"/>
      <c r="K259" s="30"/>
      <c r="L259" s="16"/>
      <c r="M259" s="10"/>
      <c r="N259" s="18"/>
    </row>
    <row r="260" spans="1:14">
      <c r="A260" s="12"/>
      <c r="B260" s="112"/>
      <c r="D260" s="17"/>
      <c r="E260" s="10"/>
      <c r="F260" s="16"/>
      <c r="G260" s="16"/>
      <c r="H260" s="16"/>
      <c r="I260" s="30"/>
      <c r="J260" s="16"/>
      <c r="K260" s="30"/>
      <c r="L260" s="16"/>
      <c r="M260" s="10"/>
      <c r="N260" s="18"/>
    </row>
    <row r="261" spans="1:14">
      <c r="A261" s="12"/>
      <c r="B261" s="112"/>
      <c r="D261" s="17"/>
      <c r="E261" s="10"/>
      <c r="F261" s="16"/>
      <c r="G261" s="16"/>
      <c r="H261" s="16"/>
      <c r="I261" s="30"/>
      <c r="J261" s="16"/>
      <c r="K261" s="30"/>
      <c r="L261" s="16"/>
      <c r="M261" s="10"/>
      <c r="N261" s="18"/>
    </row>
    <row r="262" spans="1:14">
      <c r="A262" s="12"/>
      <c r="B262" s="112"/>
      <c r="D262" s="17"/>
      <c r="E262" s="10"/>
      <c r="F262" s="16"/>
      <c r="G262" s="16"/>
      <c r="H262" s="16"/>
      <c r="I262" s="30"/>
      <c r="J262" s="16"/>
      <c r="K262" s="30"/>
      <c r="L262" s="16"/>
      <c r="M262" s="10"/>
      <c r="N262" s="18"/>
    </row>
    <row r="263" spans="1:14">
      <c r="A263" s="12"/>
      <c r="B263" s="112"/>
      <c r="D263" s="17"/>
      <c r="E263" s="10"/>
      <c r="F263" s="16"/>
      <c r="G263" s="16"/>
      <c r="H263" s="16"/>
      <c r="I263" s="30"/>
      <c r="J263" s="16"/>
      <c r="K263" s="30"/>
      <c r="L263" s="16"/>
      <c r="M263" s="10"/>
      <c r="N263" s="18"/>
    </row>
    <row r="264" spans="1:14">
      <c r="A264" s="12"/>
      <c r="B264" s="112"/>
      <c r="D264" s="17"/>
      <c r="E264" s="10"/>
      <c r="F264" s="16"/>
      <c r="G264" s="16"/>
      <c r="H264" s="16"/>
      <c r="I264" s="30"/>
      <c r="J264" s="16"/>
      <c r="K264" s="30"/>
      <c r="L264" s="16"/>
      <c r="M264" s="10"/>
      <c r="N264" s="18"/>
    </row>
    <row r="265" spans="1:14">
      <c r="A265" s="12"/>
      <c r="B265" s="112"/>
      <c r="D265" s="17"/>
      <c r="E265" s="10"/>
      <c r="F265" s="16"/>
      <c r="G265" s="16"/>
      <c r="H265" s="16"/>
      <c r="I265" s="30"/>
      <c r="J265" s="16"/>
      <c r="K265" s="30"/>
      <c r="L265" s="16"/>
      <c r="M265" s="10"/>
      <c r="N265" s="18"/>
    </row>
    <row r="266" spans="1:14">
      <c r="A266" s="12"/>
      <c r="B266" s="112"/>
      <c r="D266" s="17"/>
      <c r="E266" s="10"/>
      <c r="F266" s="16"/>
      <c r="G266" s="16"/>
      <c r="H266" s="16"/>
      <c r="I266" s="30"/>
      <c r="J266" s="16"/>
      <c r="K266" s="30"/>
      <c r="L266" s="16"/>
      <c r="M266" s="10"/>
      <c r="N266" s="18"/>
    </row>
    <row r="267" spans="1:14">
      <c r="A267" s="12"/>
      <c r="B267" s="112"/>
      <c r="D267" s="17"/>
      <c r="E267" s="10"/>
      <c r="F267" s="16"/>
      <c r="G267" s="16"/>
      <c r="H267" s="16"/>
      <c r="I267" s="30"/>
      <c r="J267" s="16"/>
      <c r="K267" s="30"/>
      <c r="L267" s="16"/>
      <c r="M267" s="10"/>
      <c r="N267" s="18"/>
    </row>
    <row r="268" spans="1:14">
      <c r="A268" s="12"/>
      <c r="B268" s="112"/>
      <c r="D268" s="17"/>
      <c r="E268" s="10"/>
      <c r="F268" s="16"/>
      <c r="G268" s="16"/>
      <c r="H268" s="16"/>
      <c r="I268" s="30"/>
      <c r="J268" s="16"/>
      <c r="K268" s="30"/>
      <c r="L268" s="16"/>
      <c r="M268" s="10"/>
      <c r="N268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</sheetData>
  <autoFilter ref="A9:M57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76:M118 E75:L75 E72:L72 F73:L73 B73 I63 E66:L67 D63:G63 D65:M65 B63:B69 D67:D69 B75:D118 B72:D72 E64:L64 E68:M69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4" sqref="B4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67</v>
      </c>
    </row>
    <row r="2" spans="1:2" s="139" customFormat="1" ht="23.4" customHeight="1">
      <c r="A2" s="139" t="s">
        <v>55</v>
      </c>
      <c r="B2" s="141" t="s">
        <v>65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P77" sqref="P77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VVDU5HPDTQC2-32-736974</_dlc_DocId>
    <_dlc_DocIdUrl xmlns="a5444ea2-90b0-4ece-a612-f39e0dd9a22f">
      <Url>https://docflow.socar.ge/dms/ERequests/_layouts/15/DocIdRedir.aspx?ID=VVDU5HPDTQC2-32-736974</Url>
      <Description>VVDU5HPDTQC2-32-736974</Description>
    </_dlc_DocIdUrl>
  </documentManagement>
</p:properties>
</file>

<file path=customXml/itemProps1.xml><?xml version="1.0" encoding="utf-8"?>
<ds:datastoreItem xmlns:ds="http://schemas.openxmlformats.org/officeDocument/2006/customXml" ds:itemID="{9CB1A93C-5360-4CF2-8B85-C0DAB0FA63B1}"/>
</file>

<file path=customXml/itemProps2.xml><?xml version="1.0" encoding="utf-8"?>
<ds:datastoreItem xmlns:ds="http://schemas.openxmlformats.org/officeDocument/2006/customXml" ds:itemID="{D8438326-16FE-4C7E-8B9B-A0F72854AA8F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2021-11-05T13:41:14Z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0a908e58-7f21-435a-9c21-04cee5de842a</vt:lpwstr>
  </property>
</Properties>
</file>